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35" yWindow="180" windowWidth="15585" windowHeight="11580" tabRatio="309" activeTab="0"/>
  </bookViews>
  <sheets>
    <sheet name="Przyroda " sheetId="1" r:id="rId1"/>
  </sheets>
  <definedNames>
    <definedName name="_xlnm._FilterDatabase" localSheetId="0" hidden="1">'Przyroda '!$A$32:$G$216</definedName>
    <definedName name="_xlnm.Print_Area" localSheetId="0">'Przyroda '!$A$1:$G$223</definedName>
  </definedNames>
  <calcPr fullCalcOnLoad="1"/>
</workbook>
</file>

<file path=xl/sharedStrings.xml><?xml version="1.0" encoding="utf-8"?>
<sst xmlns="http://schemas.openxmlformats.org/spreadsheetml/2006/main" count="773" uniqueCount="223">
  <si>
    <t>Nazwa</t>
  </si>
  <si>
    <t>x</t>
  </si>
  <si>
    <t>1. Wypełnij pola z danymi do Faktury VAT oraz wysyłki (jeżeli są inna niż do Faktury).</t>
  </si>
  <si>
    <t>2. Aby wyszukać interesujący produkt, na klawiaturze wciśnij jednocześnie klawisze: Ctrl+F.</t>
  </si>
  <si>
    <t>3. W okienku, które się pojawi, wpisz nazwę produktu lub jej fragment i wciśnij Enter.</t>
  </si>
  <si>
    <t>4. Kolejno w zielone pola wpisuj ilość produktów, jaką chcesz zamówić.</t>
  </si>
  <si>
    <t>5. Na końcu arkusza znajduje się suma całego zamówienia.</t>
  </si>
  <si>
    <t>6. Jeżeli pozycje zostały już wybrane, należy plik zapisać i zamknąć.</t>
  </si>
  <si>
    <r>
      <t xml:space="preserve">7. Następnie utworzony plik programu Excel należy załączyć do wiadomości e-mail i przesłać na adres </t>
    </r>
    <r>
      <rPr>
        <b/>
        <sz val="12"/>
        <color indexed="10"/>
        <rFont val="Arial Narrow"/>
        <family val="2"/>
      </rPr>
      <t>handlowy@jangar.pl</t>
    </r>
    <r>
      <rPr>
        <b/>
        <sz val="12"/>
        <color indexed="8"/>
        <rFont val="Arial Narrow"/>
        <family val="2"/>
      </rPr>
      <t>.</t>
    </r>
  </si>
  <si>
    <t>Dane do Faktury VAT:</t>
  </si>
  <si>
    <t>DATA:</t>
  </si>
  <si>
    <t>Dane do wysyłki:</t>
  </si>
  <si>
    <t>Pełna nazwa</t>
  </si>
  <si>
    <t>Jeżeli inne niż do Faktury VAT</t>
  </si>
  <si>
    <t>Ulica</t>
  </si>
  <si>
    <t>kod  Miejscowość</t>
  </si>
  <si>
    <t>NIP</t>
  </si>
  <si>
    <t>Telefon</t>
  </si>
  <si>
    <t>Ilość</t>
  </si>
  <si>
    <t>=</t>
  </si>
  <si>
    <t>Razem:</t>
  </si>
  <si>
    <t>Cena brutto</t>
  </si>
  <si>
    <t>Suma</t>
  </si>
  <si>
    <t>Suma:</t>
  </si>
  <si>
    <t>koszty transportu * :</t>
  </si>
  <si>
    <t>* Wszystkie podane ceny wyrażone są w złotych polskich i zawierają podatek VAT. Minimalna wartość zamówienia 100,00 PLN. Koszty transportu: do 300 zł brutto - 24,60 zł brutto. Powyżej 300 zł brutto koszty transportu ponosi Sprzedający.</t>
  </si>
  <si>
    <t>Wszystkie podane ceny wyrażone są w złotych polskich i zawierają podatek VAT.
Minimalna wartość zamówienia 100,00 PLN. Koszty transportu: do 300 zł brutto - 24,60 zł brutto.                                                                                                                              Powyżej 300 zł brutto koszty transportu ponosi Sprzedający.</t>
  </si>
  <si>
    <t>Instrukcja wypełniania cennika:</t>
  </si>
  <si>
    <t>Mapa ścienna: Świat. Ukształt. pow./M. ogólnogeogr. do ćwiczeń</t>
  </si>
  <si>
    <t>Dynamometr 2,5 N, waga sprężynowa 0,25 kg</t>
  </si>
  <si>
    <t>Dynamometr 30 N, waga sprężynowa 3 kg</t>
  </si>
  <si>
    <t>Gleba - zestaw bad.-dośw. z wyposaż.` laborat. i kartami pracy</t>
  </si>
  <si>
    <t>Mapa ścienna: Europa. M. do ćwiczeń / M. ogólnogeograficzna</t>
  </si>
  <si>
    <t>Mapa ścienna: Polska. Podział admin. / M . ogólnogeograf., 100x98 cm</t>
  </si>
  <si>
    <t>Mikroskop cyfrowy 1,3 MP 400x-LED (białe)</t>
  </si>
  <si>
    <t>Mikroskop stereoskopowy 20x-40x-LED 3MP CYFROWY, podśw. (światło dolne i górne)</t>
  </si>
  <si>
    <t>Mini-zestaw 5 prep. mikrosk.Tkanki ssakó w</t>
  </si>
  <si>
    <t>Model szkieletu ludzk. na stoj., wlk.n., w.II</t>
  </si>
  <si>
    <t>Plansza ścienna: Układ okresowy pierwias tków, w. rozszerzona, 175x100 cm</t>
  </si>
  <si>
    <t>Sączki lab. (bibuła filtracyjna) 150mm/ 100szt. szkolna</t>
  </si>
  <si>
    <t>Zestaw do badania powietrza w walizce te renowej</t>
  </si>
  <si>
    <t>Zestaw do badania stanu powietrza, w tym zanieczyszczenia i hałasu</t>
  </si>
  <si>
    <t>Zestaw do optyki z ławą optyczną (60) i pełnym wyposaż.</t>
  </si>
  <si>
    <t>Z-w 10 preparatów mikr. Tkanki człowieka - zdrowe I</t>
  </si>
  <si>
    <t>Z-w 10 preparatów mikr. Tkanki człowieka - zdrowe II</t>
  </si>
  <si>
    <t>Z-w 10 preparatów mikr. Tkanki człowieka - zmienione chorobotwórczo</t>
  </si>
  <si>
    <t>Poniższa lista stanowi wyposażenie w pomoce dydaktyczne, które powinny znaleźć się w Szkolnej Pracowni Przyrodniej</t>
  </si>
  <si>
    <t>jest kilka produktów, o zbliżonych parametrach, a tażke można wykluczyć rzeczy, które szkoła już posiada.</t>
  </si>
  <si>
    <t>Komentarz do cennika:</t>
  </si>
  <si>
    <r>
      <t>8. W przypadku jakichkolwiek pytań lub wątpliwości – bardzo prosimy o kontakt pod numerem telefonu:</t>
    </r>
    <r>
      <rPr>
        <b/>
        <sz val="12"/>
        <color indexed="8"/>
        <rFont val="Arial Narrow"/>
        <family val="2"/>
      </rPr>
      <t xml:space="preserve"> (22) 6480314.</t>
    </r>
  </si>
  <si>
    <t>Przedmiot</t>
  </si>
  <si>
    <t>12 płytek-typów metali</t>
  </si>
  <si>
    <t>Anemometr uczniowski</t>
  </si>
  <si>
    <t>Atlas Foliogramów (mapy-zdj.) - I cz. ISBN 978-83-88705-06-9</t>
  </si>
  <si>
    <t>Atlas Foliogramów (mapy-zdj.) - II cz. ISBN 978-83-88705-08-3</t>
  </si>
  <si>
    <t>Autka poruszane magnesami</t>
  </si>
  <si>
    <t>Bagietka szklana, kpl. 5</t>
  </si>
  <si>
    <t>Baloniki - 10 szt.</t>
  </si>
  <si>
    <t>Barwnik niebieski, sproszkowany, 10 g</t>
  </si>
  <si>
    <t>Biodegradacja - zestaw doświadczalny (J)</t>
  </si>
  <si>
    <t>Biodegradacja (JU) pakiet uzupełniający</t>
  </si>
  <si>
    <t>Bloki metali - 6 różnych (Z)</t>
  </si>
  <si>
    <t>Bloki metali - 6 różnych, z zawieszkami</t>
  </si>
  <si>
    <t>Ciekawe skały i minerały - zestaw 6</t>
  </si>
  <si>
    <t>Cykl rozwojowy motyla - zestaw magnetycz ny</t>
  </si>
  <si>
    <t>Cykl rozwojowy żaby - zestaw magnetyczny</t>
  </si>
  <si>
    <t>Cykle rozwojowe roślin - zestaw magnetyc zny</t>
  </si>
  <si>
    <t>Cylinder miarowy PP, 50 ml</t>
  </si>
  <si>
    <t>Deszczomierz (do osadzania)</t>
  </si>
  <si>
    <t>Drążek teleskopowy - podst., 145-275 cm</t>
  </si>
  <si>
    <t>Edukacyjna mata podłogowa: Biodegradacja  odpadów w czasie, 0,9 x 3,5 m</t>
  </si>
  <si>
    <t>EduRom - Przyroda dla Szkoły Podstawowej</t>
  </si>
  <si>
    <t>Elektromagnes - zestaw</t>
  </si>
  <si>
    <t>Elektromagnes `Herkules`</t>
  </si>
  <si>
    <t>Elektroskop demonstracyjny b/obud. z elektrodą rozładow. i 2 zbierającymi</t>
  </si>
  <si>
    <t>Element odblaskowy</t>
  </si>
  <si>
    <t>Globus fiz. - duży, niepodśw., 42 cm</t>
  </si>
  <si>
    <t>Globus fiz., niepodśw., 22 cm</t>
  </si>
  <si>
    <t>Globus indukcyjny, 25 cm</t>
  </si>
  <si>
    <t>Globus konturowy, 25 cm</t>
  </si>
  <si>
    <t>Globus z trasami odkrywców,npodśw.,22 cm</t>
  </si>
  <si>
    <t>Globus zoologiczny, niepodśw., 22 cm</t>
  </si>
  <si>
    <t>Gnomon - pakiet 5</t>
  </si>
  <si>
    <t>Hydrocar - jeżdżący model z napędem wodo</t>
  </si>
  <si>
    <t>Interfejs EuroSense z wbudowanymi podst. czujnikami</t>
  </si>
  <si>
    <t>Interfejs MoLab z 3 czujnikami +przewody</t>
  </si>
  <si>
    <t>Kamera mikroskopowa cyfrowa WiFi, na gę siej szyi</t>
  </si>
  <si>
    <t>Kamertony (P) rezonacyjne kpl.2 +młotek</t>
  </si>
  <si>
    <t>Klinometr w.2  (pochyłościomierz), Plus</t>
  </si>
  <si>
    <t>Klosz próżniowy z pompą ręczną, z zasila czem</t>
  </si>
  <si>
    <t>Kolba stożkowa 250 ml, w. sz., kpl. 4</t>
  </si>
  <si>
    <t>Kompas zamykany `Zielony` (M)</t>
  </si>
  <si>
    <t>Korek gumowy do kolby 200 ml CH</t>
  </si>
  <si>
    <t>Krążek barw Newtona z wirownicą ręczną</t>
  </si>
  <si>
    <t>Krążek Secchi`ego, w. dydakt. z linką</t>
  </si>
  <si>
    <t>Lampa</t>
  </si>
  <si>
    <t>Latarka-dynamo II - przykład obwodu</t>
  </si>
  <si>
    <t>Lornetka podstawowa, 10x25mm</t>
  </si>
  <si>
    <t>Lupa okularowa 10x, wysuwana</t>
  </si>
  <si>
    <t>Lupa plastikowa z 3 powiększeniami</t>
  </si>
  <si>
    <t>Lupa szklana z rączką 3x/100 mm</t>
  </si>
  <si>
    <t>Łyżeczka do spalań, z kołnierzem ochr.</t>
  </si>
  <si>
    <t>Łyżko-szpatułka</t>
  </si>
  <si>
    <t>Magnes podkowiasty, 10 cm</t>
  </si>
  <si>
    <t>Magnesy neodymowe, 10 szt.</t>
  </si>
  <si>
    <t>Magnesy sztabkowe (8 cm), kpl. 2</t>
  </si>
  <si>
    <t>Magnetyzm kuli ziemskiej -z-w doświadcz.  (pole magnetyczne)</t>
  </si>
  <si>
    <t>Mapa ścienna regionalna, 160x120 cm</t>
  </si>
  <si>
    <t>Mapa ścienna: Polska. Ochrona przyrody / Konturowa, 160x120 cm</t>
  </si>
  <si>
    <t>Mapa ścienna: Polska. Skarby przyrody/Sk arby kultury, 160x120 cm</t>
  </si>
  <si>
    <t>Mapa ścienna: Składniki krajobrazu/Zmian y w krajobrazie</t>
  </si>
  <si>
    <t>Miernik prędkości wiatru i temperatury,  z wyświetlaczem elektronicznym</t>
  </si>
  <si>
    <t>Mikroskop ręczny LED ze stolikiem 20-40x</t>
  </si>
  <si>
    <t>Mikroskop stereoskopowy, niepodśw. 20x</t>
  </si>
  <si>
    <t>Mikroskop szkolny 400x Duo-LED</t>
  </si>
  <si>
    <t>Mini-modele 3 stóp ludzkich, (prawidłowa/płaska/wydrążona)</t>
  </si>
  <si>
    <t>Mini-zestaw 5 prep. mikrosk. Grzyby</t>
  </si>
  <si>
    <t>Mini-zestaw 5 prep.mikrosk. Niesamowite rośliny, które jemy</t>
  </si>
  <si>
    <t>Mini-zestaw 5 prep.mikrosk. Pełzające stworzenia</t>
  </si>
  <si>
    <t>Mini-zestaw 5 prep.mikrosk. Skrzydła owadów</t>
  </si>
  <si>
    <t>Model do nauki higieny jamy ustnej, p.2x</t>
  </si>
  <si>
    <t>Model do prezentacji przemiany energii</t>
  </si>
  <si>
    <t>Model do rysowania mapy poziomicowej (H)</t>
  </si>
  <si>
    <t>Model stawu biodr. z przekr.podł.zmniej.</t>
  </si>
  <si>
    <t>Model stawu kolan. z przekr.podł.zmniej.</t>
  </si>
  <si>
    <t>Model stawu łokc. z przekr.podł.,zmniej.</t>
  </si>
  <si>
    <t>Model stawu ramiennego z przekrojem podłużnym, zmniejszony</t>
  </si>
  <si>
    <t>Model tułowia ludzk., 1/2 nat.wlk.11-cz.</t>
  </si>
  <si>
    <t>Model zęba trzon. z próchnicą, 2-cz.,10x</t>
  </si>
  <si>
    <t>Model żołądka człowieka, 2 cz., podstawo wy</t>
  </si>
  <si>
    <t>Multimedialny atlas przyrodniczy PWN,DVD</t>
  </si>
  <si>
    <t>Negatywne skutki palenia papierosów -z-w  demonstracyjny</t>
  </si>
  <si>
    <t>Obieg wody w przyrodzie-model-symulator</t>
  </si>
  <si>
    <t>Opiłki do badania pola magnet., 225 g</t>
  </si>
  <si>
    <t>Pakiet (J) wskaźnikowy pH gleby, grupowy</t>
  </si>
  <si>
    <t>Pakiet klasowy do badania minerałów</t>
  </si>
  <si>
    <t>Palnik spirytusowy z knotem, 60 ml</t>
  </si>
  <si>
    <t>Pałeczka elektrostatyczna, akrylowa (I)</t>
  </si>
  <si>
    <t>Paski wsk. do oznacz. zaw. ozonu w pow.</t>
  </si>
  <si>
    <t>Paski wskaźnikowe pH 1-14 w rolce</t>
  </si>
  <si>
    <t>Pipeta Pasteura 3 ml - 10 sztuk</t>
  </si>
  <si>
    <t>Plansza ścienna: Jak prawidłowo segregow ać odpady, laminowana</t>
  </si>
  <si>
    <t>Plansza ścienna: Las widziany pod mikros kopem 130x91 cm</t>
  </si>
  <si>
    <t>Plansza ścienna: Tętniące życiem martwe drewno 130x91 cm</t>
  </si>
  <si>
    <t>Plansza: Ekosystem jeziora 91x130 cm lam</t>
  </si>
  <si>
    <t>Plansza: Ekosystem lasu 91x130 cm lamin.</t>
  </si>
  <si>
    <t>Plansza: Ekosystem łąki i pola 91x130 cm lamin.</t>
  </si>
  <si>
    <t>Plansza: Mieszkańcy gleby130x91 cm lamin</t>
  </si>
  <si>
    <t>Plansza: Skala porostowa 130x91 cm</t>
  </si>
  <si>
    <t>Potrójne wahadło</t>
  </si>
  <si>
    <t>Prasa do roślin zielnych pełna</t>
  </si>
  <si>
    <t>Przyrząd bimetaliczny</t>
  </si>
  <si>
    <t>Przyrząd do demonstracji prawa Hooke`a</t>
  </si>
  <si>
    <t>Pudełka z opiłkami+magnesy,  zestaw klasowy - 10 kpl.</t>
  </si>
  <si>
    <t>Pudełko plastikowe na 10 preparatów mikroskopowych</t>
  </si>
  <si>
    <t>Pudełko z 2 lupami i miarką, 3-częściowe  do obserwacji okazów</t>
  </si>
  <si>
    <t>Pudełko z 3 lupami do obserwacji okazów</t>
  </si>
  <si>
    <t>Puzzle 88 elem.: Odpady. Jak długo się r ozkładają, z podkładką, w pudełku</t>
  </si>
  <si>
    <t>Puzzle 88 elem.: Polskie płazy (12 wybra nych), z podkładką, w pudełku</t>
  </si>
  <si>
    <t>Puzzle 88 elem.: Segreguj prawidłowo odp ady, z podkładką, w pudełku</t>
  </si>
  <si>
    <t>Puzzle 88 elem.: Ssaki leśne,z podkładką w pudełku</t>
  </si>
  <si>
    <t>Rodz. ukształt. pow. Ziemi (5) zestaw klasowy</t>
  </si>
  <si>
    <t>Równia pochyła, regulowana, z wałkiem N</t>
  </si>
  <si>
    <t>Różne podłoża do badania tarcia</t>
  </si>
  <si>
    <t>Segregacja odpadów - aktywny zestaw klas owy</t>
  </si>
  <si>
    <t>Seria Ciekawostki fiz.: iluzje optyczne</t>
  </si>
  <si>
    <t>Siatka na motyle z drążkiem aluminiowym teleskopowym</t>
  </si>
  <si>
    <t>Sieć workowa z drążkiem aluminiowym, eko nomiczna</t>
  </si>
  <si>
    <t>Słońce, Ziemia i Księżyc w ruchu, III</t>
  </si>
  <si>
    <t>Sprężyny, 50 różnych</t>
  </si>
  <si>
    <t>Stacja meteor. wielof. w.A z oprzyrz. ze wn. i wyjściem USB, (elektron.)</t>
  </si>
  <si>
    <t>Stacja pogody modułowa wbijana JUNIOR</t>
  </si>
  <si>
    <t>Stacja pogody ścienna (B)</t>
  </si>
  <si>
    <t>Stojak nad palnik alkohol., stal chrom. h=12,5cm, z wkładką ceramiczną</t>
  </si>
  <si>
    <t>Stoper elektroniczny 1/100 s</t>
  </si>
  <si>
    <t>Strzykawka 10 ml</t>
  </si>
  <si>
    <t>Strzykawka 5 ml</t>
  </si>
  <si>
    <t>Szalka Petriego, szklana, 100 mm, h=15mm</t>
  </si>
  <si>
    <t>Szczypce laboratoryjne uniwersalne, 200 mm</t>
  </si>
  <si>
    <t>Szkielet naturalny - gołąb</t>
  </si>
  <si>
    <t>Szkielet naturalny - jaszczurka</t>
  </si>
  <si>
    <t>Szkielet naturalny - królik</t>
  </si>
  <si>
    <t>Szkielet naturalny - ryba</t>
  </si>
  <si>
    <t>Szkielet naturalny - żaba</t>
  </si>
  <si>
    <t>Szkiełko nakrywkowe, 100 szt.</t>
  </si>
  <si>
    <t>Szkiełko podstawowe</t>
  </si>
  <si>
    <t>Szkiełko zegarkowe, 75 mm</t>
  </si>
  <si>
    <t>Szpatułka dwustronna (płaska/zagięta)</t>
  </si>
  <si>
    <t>Świeczka (do podgrzewczy...)</t>
  </si>
  <si>
    <t>Taśma miernicza 20 m</t>
  </si>
  <si>
    <t>Taśma samoprzylepna wąska</t>
  </si>
  <si>
    <t>Termometr do pomiarów temper. cieczy i ciał stałych (w tym  gleby i wody) ZAM</t>
  </si>
  <si>
    <t>Termometr min.-max z higrometrem</t>
  </si>
  <si>
    <t>Termometr zaokienny, 21 cm</t>
  </si>
  <si>
    <t>Układ słoneczny - 11 piłek-planet</t>
  </si>
  <si>
    <t>Waga elektron., z kalk.; 0,1g/max 150g</t>
  </si>
  <si>
    <t>Walizka Eko-Badacza (EcoLabBox)</t>
  </si>
  <si>
    <t>Wielofunkcyjny przyrząd `5w1`</t>
  </si>
  <si>
    <t>Wózek do zderzeń i obciążania-podstawowy</t>
  </si>
  <si>
    <t>Zegar wodny ekologiczny</t>
  </si>
  <si>
    <t>Zegar z `baterią owocową`</t>
  </si>
  <si>
    <t>Zestaw `Proste obwody elektryczne` z mul timetrem</t>
  </si>
  <si>
    <t>Zestaw do bad. rozszerzalności cieplnej ZAM2</t>
  </si>
  <si>
    <t>Zestaw do poławiania i oznaczania bezkrę gowców</t>
  </si>
  <si>
    <t>Zlewka miarowa (borokrz.) 100 ml, niska, kpl. 4</t>
  </si>
  <si>
    <t>Zlewka-czerpak z zaciskiem</t>
  </si>
  <si>
    <t>Z-w 10 preparatów mikr. `Kropla wody...`</t>
  </si>
  <si>
    <t>Z-w 2 magnet. różdżek i magnesów kulist.</t>
  </si>
  <si>
    <t>Z-w 2 płytek transparentnych do demonstr acji pola magnet. z metal. pałeczkami</t>
  </si>
  <si>
    <t>Z-w 6 różnych cylindrów jednakowy ciężar</t>
  </si>
  <si>
    <t>Z-w demonstr.-dośw. `Energia słoneczna`</t>
  </si>
  <si>
    <t>Z-w do demonstracji przewodnictwa ciepln ego</t>
  </si>
  <si>
    <t>Z-w do elektrostatyki z 2 elektroskopami</t>
  </si>
  <si>
    <t>Z-w wprowadzający do muzyki - uczniowski</t>
  </si>
  <si>
    <t>Z-w wprowadzający do optyki - uczniowski</t>
  </si>
  <si>
    <t>Przyroda</t>
  </si>
  <si>
    <r>
      <rPr>
        <sz val="11"/>
        <color indexed="9"/>
        <rFont val="Arial CE"/>
        <family val="0"/>
      </rPr>
      <t>Zamówienie-Cennik</t>
    </r>
    <r>
      <rPr>
        <b/>
        <sz val="11"/>
        <color indexed="9"/>
        <rFont val="Arial CE"/>
        <family val="0"/>
      </rPr>
      <t xml:space="preserve"> Pracownia Przyrodnicza dla Szkoły Podstawowej</t>
    </r>
  </si>
  <si>
    <r>
      <t xml:space="preserve">na poziomie </t>
    </r>
    <r>
      <rPr>
        <b/>
        <i/>
        <sz val="12"/>
        <color indexed="10"/>
        <rFont val="Arial Narrow"/>
        <family val="2"/>
      </rPr>
      <t>Szkoły Podstawowej</t>
    </r>
    <r>
      <rPr>
        <b/>
        <i/>
        <sz val="12"/>
        <rFont val="Arial Narrow"/>
        <family val="2"/>
      </rPr>
      <t>. Poszczególne pozycje można dostosować do otrzymanego budżetu, ponieważ w cenniku podanych</t>
    </r>
  </si>
  <si>
    <t>Uczniowskie</t>
  </si>
  <si>
    <t>Nauczycielskie</t>
  </si>
  <si>
    <t>Biuro Handlowe „JANGAR”</t>
  </si>
  <si>
    <t>ul. Słoneczna 34; 05-500 Stara Iwiczna</t>
  </si>
  <si>
    <t>Ceny ważne od 10.03.2016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</si>
</sst>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82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color indexed="10"/>
      <name val="Arial Narrow"/>
      <family val="2"/>
    </font>
    <font>
      <b/>
      <sz val="11"/>
      <color indexed="9"/>
      <name val="Arial CE"/>
      <family val="0"/>
    </font>
    <font>
      <sz val="11"/>
      <color indexed="9"/>
      <name val="Arial CE"/>
      <family val="0"/>
    </font>
    <font>
      <b/>
      <i/>
      <sz val="12"/>
      <name val="Arial Narrow"/>
      <family val="2"/>
    </font>
    <font>
      <b/>
      <i/>
      <sz val="12"/>
      <color indexed="10"/>
      <name val="Arial Narrow"/>
      <family val="2"/>
    </font>
    <font>
      <sz val="11"/>
      <name val="Calibri"/>
      <family val="2"/>
    </font>
    <font>
      <sz val="11"/>
      <color indexed="52"/>
      <name val="Calibri"/>
      <family val="2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sz val="11"/>
      <color indexed="8"/>
      <name val="Arial CE"/>
      <family val="2"/>
    </font>
    <font>
      <sz val="12"/>
      <color indexed="8"/>
      <name val="Arial Narrow"/>
      <family val="2"/>
    </font>
    <font>
      <sz val="11"/>
      <color indexed="10"/>
      <name val="Calibri"/>
      <family val="2"/>
    </font>
    <font>
      <sz val="11"/>
      <color indexed="8"/>
      <name val="Comic Sans MS"/>
      <family val="4"/>
    </font>
    <font>
      <sz val="9"/>
      <color indexed="55"/>
      <name val="Comic Sans MS"/>
      <family val="4"/>
    </font>
    <font>
      <sz val="10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2"/>
      <color indexed="21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i/>
      <sz val="11"/>
      <color indexed="8"/>
      <name val="Arial CE"/>
      <family val="2"/>
    </font>
    <font>
      <i/>
      <sz val="12"/>
      <color indexed="8"/>
      <name val="Arial Narrow"/>
      <family val="2"/>
    </font>
    <font>
      <b/>
      <sz val="11"/>
      <color indexed="8"/>
      <name val="Calibri"/>
      <family val="2"/>
    </font>
    <font>
      <i/>
      <sz val="12"/>
      <color indexed="63"/>
      <name val="Calibri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sz val="10"/>
      <color indexed="8"/>
      <name val="Calibri"/>
      <family val="2"/>
    </font>
    <font>
      <sz val="11"/>
      <color indexed="23"/>
      <name val="Comic Sans MS"/>
      <family val="4"/>
    </font>
    <font>
      <sz val="12"/>
      <color indexed="23"/>
      <name val="Arial Narrow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sz val="11"/>
      <color theme="1"/>
      <name val="Arial CE"/>
      <family val="2"/>
    </font>
    <font>
      <sz val="12"/>
      <color theme="1"/>
      <name val="Arial Narrow"/>
      <family val="2"/>
    </font>
    <font>
      <sz val="11"/>
      <color theme="1"/>
      <name val="Comic Sans MS"/>
      <family val="4"/>
    </font>
    <font>
      <sz val="9"/>
      <color theme="0" tint="-0.3499799966812134"/>
      <name val="Comic Sans MS"/>
      <family val="4"/>
    </font>
    <font>
      <b/>
      <sz val="12"/>
      <color rgb="FF00B050"/>
      <name val="Calibri"/>
      <family val="2"/>
    </font>
    <font>
      <i/>
      <sz val="11"/>
      <color theme="1"/>
      <name val="Arial CE"/>
      <family val="2"/>
    </font>
    <font>
      <i/>
      <sz val="12"/>
      <color theme="1" tint="0.04998999834060669"/>
      <name val="Arial Narrow"/>
      <family val="2"/>
    </font>
    <font>
      <b/>
      <sz val="11"/>
      <color theme="1" tint="0.04998999834060669"/>
      <name val="Calibri"/>
      <family val="2"/>
    </font>
    <font>
      <i/>
      <sz val="12"/>
      <color theme="1" tint="0.24998000264167786"/>
      <name val="Calibri"/>
      <family val="2"/>
    </font>
    <font>
      <b/>
      <sz val="11"/>
      <color theme="1"/>
      <name val="Arial CE"/>
      <family val="2"/>
    </font>
    <font>
      <sz val="10"/>
      <color theme="1"/>
      <name val="Arial CE"/>
      <family val="2"/>
    </font>
    <font>
      <sz val="10"/>
      <color rgb="FF000000"/>
      <name val="Calibri"/>
      <family val="2"/>
    </font>
    <font>
      <b/>
      <sz val="11"/>
      <color theme="0"/>
      <name val="Arial CE"/>
      <family val="0"/>
    </font>
    <font>
      <sz val="12"/>
      <color theme="1" tint="0.49998000264167786"/>
      <name val="Arial Narrow"/>
      <family val="2"/>
    </font>
    <font>
      <sz val="11"/>
      <color theme="0" tint="-0.4999699890613556"/>
      <name val="Comic Sans MS"/>
      <family val="4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patternFill patternType="solid">
        <fgColor theme="6" tint="0.5999600291252136"/>
        <bgColor indexed="64"/>
      </patternFill>
    </fill>
    <fill>
      <gradientFill degree="90">
        <stop position="0">
          <color theme="0" tint="-0.14901000261306763"/>
        </stop>
        <stop position="1">
          <color theme="6" tint="0.8000100255012512"/>
        </stop>
      </gradientFill>
    </fill>
    <fill>
      <patternFill patternType="solid">
        <fgColor theme="2"/>
        <bgColor indexed="64"/>
      </patternFill>
    </fill>
    <fill>
      <patternFill patternType="solid">
        <fgColor theme="6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6" tint="0.3999499976634979"/>
      </left>
      <right/>
      <top style="thin">
        <color theme="6" tint="0.3999499976634979"/>
      </top>
      <bottom/>
    </border>
    <border>
      <left/>
      <right/>
      <top style="thin">
        <color theme="6" tint="0.3999499976634979"/>
      </top>
      <bottom/>
    </border>
    <border>
      <left/>
      <right style="thin">
        <color theme="6" tint="0.3999499976634979"/>
      </right>
      <top style="thin">
        <color theme="6" tint="0.3999499976634979"/>
      </top>
      <bottom/>
    </border>
    <border>
      <left style="thin">
        <color theme="6" tint="0.3999499976634979"/>
      </left>
      <right/>
      <top/>
      <bottom/>
    </border>
    <border>
      <left/>
      <right style="thin">
        <color theme="6" tint="0.3999499976634979"/>
      </right>
      <top/>
      <bottom/>
    </border>
    <border>
      <left style="thin">
        <color theme="6" tint="0.3999499976634979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6" tint="0.3999499976634979"/>
      </right>
      <top/>
      <bottom style="thin">
        <color theme="0" tint="-0.24993999302387238"/>
      </bottom>
    </border>
    <border>
      <left style="thin">
        <color theme="6" tint="0.3999499976634979"/>
      </left>
      <right/>
      <top/>
      <bottom style="thin">
        <color theme="6" tint="0.3999499976634979"/>
      </bottom>
    </border>
    <border>
      <left/>
      <right/>
      <top/>
      <bottom style="thin">
        <color theme="6" tint="0.3999499976634979"/>
      </bottom>
    </border>
    <border>
      <left/>
      <right/>
      <top style="thin">
        <color theme="0" tint="-0.4999699890613556"/>
      </top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8" fillId="0" borderId="0" xfId="0" applyFont="1" applyFill="1" applyAlignment="1" applyProtection="1">
      <alignment vertical="center"/>
      <protection/>
    </xf>
    <xf numFmtId="0" fontId="48" fillId="33" borderId="0" xfId="0" applyFont="1" applyFill="1" applyAlignment="1" applyProtection="1">
      <alignment vertical="center"/>
      <protection/>
    </xf>
    <xf numFmtId="0" fontId="65" fillId="33" borderId="0" xfId="0" applyFont="1" applyFill="1" applyAlignment="1" applyProtection="1">
      <alignment vertical="center" wrapText="1"/>
      <protection/>
    </xf>
    <xf numFmtId="164" fontId="66" fillId="33" borderId="0" xfId="0" applyNumberFormat="1" applyFont="1" applyFill="1" applyBorder="1" applyAlignment="1" applyProtection="1">
      <alignment horizontal="right" vertical="center"/>
      <protection/>
    </xf>
    <xf numFmtId="0" fontId="48" fillId="33" borderId="0" xfId="0" applyFont="1" applyFill="1" applyAlignment="1" applyProtection="1">
      <alignment horizontal="center" vertical="center"/>
      <protection/>
    </xf>
    <xf numFmtId="0" fontId="67" fillId="4" borderId="0" xfId="0" applyFont="1" applyFill="1" applyBorder="1" applyAlignment="1" applyProtection="1">
      <alignment/>
      <protection/>
    </xf>
    <xf numFmtId="0" fontId="53" fillId="4" borderId="0" xfId="44" applyFill="1" applyBorder="1" applyAlignment="1" applyProtection="1">
      <alignment/>
      <protection/>
    </xf>
    <xf numFmtId="0" fontId="68" fillId="4" borderId="0" xfId="0" applyFont="1" applyFill="1" applyBorder="1" applyAlignment="1" applyProtection="1">
      <alignment/>
      <protection/>
    </xf>
    <xf numFmtId="0" fontId="62" fillId="4" borderId="0" xfId="44" applyFont="1" applyFill="1" applyBorder="1" applyAlignment="1" applyProtection="1">
      <alignment/>
      <protection/>
    </xf>
    <xf numFmtId="164" fontId="48" fillId="33" borderId="0" xfId="0" applyNumberFormat="1" applyFont="1" applyFill="1" applyAlignment="1" applyProtection="1">
      <alignment horizontal="right" vertical="center"/>
      <protection/>
    </xf>
    <xf numFmtId="164" fontId="69" fillId="4" borderId="0" xfId="0" applyNumberFormat="1" applyFont="1" applyFill="1" applyBorder="1" applyAlignment="1" applyProtection="1">
      <alignment horizontal="left" vertical="center"/>
      <protection/>
    </xf>
    <xf numFmtId="0" fontId="48" fillId="4" borderId="0" xfId="0" applyFont="1" applyFill="1" applyAlignment="1" applyProtection="1">
      <alignment vertical="center"/>
      <protection/>
    </xf>
    <xf numFmtId="164" fontId="69" fillId="33" borderId="0" xfId="0" applyNumberFormat="1" applyFont="1" applyFill="1" applyBorder="1" applyAlignment="1" applyProtection="1">
      <alignment horizontal="right" vertical="center"/>
      <protection/>
    </xf>
    <xf numFmtId="0" fontId="69" fillId="33" borderId="0" xfId="0" applyFont="1" applyFill="1" applyAlignment="1" applyProtection="1">
      <alignment horizontal="center" vertical="center"/>
      <protection/>
    </xf>
    <xf numFmtId="0" fontId="69" fillId="33" borderId="0" xfId="0" applyFont="1" applyFill="1" applyAlignment="1" applyProtection="1">
      <alignment vertical="center"/>
      <protection/>
    </xf>
    <xf numFmtId="0" fontId="69" fillId="6" borderId="0" xfId="0" applyFont="1" applyFill="1" applyAlignment="1" applyProtection="1">
      <alignment horizontal="left" vertical="center"/>
      <protection/>
    </xf>
    <xf numFmtId="0" fontId="69" fillId="6" borderId="0" xfId="0" applyFont="1" applyFill="1" applyAlignment="1" applyProtection="1">
      <alignment horizontal="center" vertical="center"/>
      <protection/>
    </xf>
    <xf numFmtId="0" fontId="69" fillId="6" borderId="0" xfId="0" applyFont="1" applyFill="1" applyAlignment="1" applyProtection="1">
      <alignment vertical="center"/>
      <protection/>
    </xf>
    <xf numFmtId="164" fontId="69" fillId="6" borderId="0" xfId="0" applyNumberFormat="1" applyFont="1" applyFill="1" applyAlignment="1" applyProtection="1">
      <alignment horizontal="right" vertical="center"/>
      <protection/>
    </xf>
    <xf numFmtId="0" fontId="70" fillId="6" borderId="0" xfId="0" applyFont="1" applyFill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NumberFormat="1" applyFont="1" applyAlignment="1" applyProtection="1">
      <alignment horizontal="center" vertical="center"/>
      <protection/>
    </xf>
    <xf numFmtId="0" fontId="18" fillId="34" borderId="10" xfId="0" applyFont="1" applyFill="1" applyBorder="1" applyAlignment="1" applyProtection="1">
      <alignment horizontal="center" vertical="center"/>
      <protection/>
    </xf>
    <xf numFmtId="0" fontId="18" fillId="35" borderId="10" xfId="0" applyNumberFormat="1" applyFont="1" applyFill="1" applyBorder="1" applyAlignment="1" applyProtection="1">
      <alignment horizontal="center" vertical="center"/>
      <protection/>
    </xf>
    <xf numFmtId="0" fontId="8" fillId="36" borderId="11" xfId="0" applyFont="1" applyFill="1" applyBorder="1" applyAlignment="1" applyProtection="1">
      <alignment horizontal="left" vertical="center"/>
      <protection/>
    </xf>
    <xf numFmtId="0" fontId="18" fillId="37" borderId="11" xfId="0" applyFont="1" applyFill="1" applyBorder="1" applyAlignment="1" applyProtection="1">
      <alignment horizontal="center" vertical="center"/>
      <protection/>
    </xf>
    <xf numFmtId="0" fontId="19" fillId="38" borderId="11" xfId="0" applyFont="1" applyFill="1" applyBorder="1" applyAlignment="1" applyProtection="1">
      <alignment horizontal="center" vertical="center"/>
      <protection/>
    </xf>
    <xf numFmtId="0" fontId="71" fillId="39" borderId="11" xfId="0" applyNumberFormat="1" applyFont="1" applyFill="1" applyBorder="1" applyAlignment="1" applyProtection="1">
      <alignment horizontal="center" vertical="center"/>
      <protection/>
    </xf>
    <xf numFmtId="164" fontId="17" fillId="0" borderId="11" xfId="0" applyNumberFormat="1" applyFont="1" applyBorder="1" applyAlignment="1" applyProtection="1">
      <alignment horizontal="center" vertical="center"/>
      <protection/>
    </xf>
    <xf numFmtId="164" fontId="8" fillId="0" borderId="12" xfId="0" applyNumberFormat="1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 wrapText="1"/>
      <protection/>
    </xf>
    <xf numFmtId="0" fontId="21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0" applyNumberFormat="1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right" vertical="center"/>
      <protection/>
    </xf>
    <xf numFmtId="164" fontId="22" fillId="0" borderId="0" xfId="0" applyNumberFormat="1" applyFont="1" applyAlignment="1" applyProtection="1">
      <alignment vertical="center"/>
      <protection/>
    </xf>
    <xf numFmtId="0" fontId="8" fillId="4" borderId="11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 applyProtection="1">
      <alignment vertical="top"/>
      <protection locked="0"/>
    </xf>
    <xf numFmtId="164" fontId="8" fillId="0" borderId="11" xfId="0" applyNumberFormat="1" applyFont="1" applyBorder="1" applyAlignment="1" applyProtection="1">
      <alignment horizontal="center" vertical="center"/>
      <protection/>
    </xf>
    <xf numFmtId="0" fontId="67" fillId="40" borderId="0" xfId="0" applyFont="1" applyFill="1" applyBorder="1" applyAlignment="1" applyProtection="1">
      <alignment/>
      <protection/>
    </xf>
    <xf numFmtId="0" fontId="72" fillId="40" borderId="0" xfId="0" applyFont="1" applyFill="1" applyBorder="1" applyAlignment="1" applyProtection="1">
      <alignment/>
      <protection/>
    </xf>
    <xf numFmtId="0" fontId="6" fillId="40" borderId="0" xfId="0" applyFont="1" applyFill="1" applyBorder="1" applyAlignment="1" applyProtection="1">
      <alignment/>
      <protection/>
    </xf>
    <xf numFmtId="0" fontId="73" fillId="40" borderId="0" xfId="0" applyFont="1" applyFill="1" applyBorder="1" applyAlignment="1" applyProtection="1">
      <alignment/>
      <protection/>
    </xf>
    <xf numFmtId="0" fontId="6" fillId="40" borderId="0" xfId="0" applyFont="1" applyFill="1" applyBorder="1" applyAlignment="1" applyProtection="1">
      <alignment vertical="top"/>
      <protection/>
    </xf>
    <xf numFmtId="0" fontId="72" fillId="40" borderId="0" xfId="0" applyFont="1" applyFill="1" applyBorder="1" applyAlignment="1" applyProtection="1">
      <alignment vertical="top"/>
      <protection/>
    </xf>
    <xf numFmtId="0" fontId="67" fillId="40" borderId="0" xfId="0" applyFont="1" applyFill="1" applyBorder="1" applyAlignment="1" applyProtection="1">
      <alignment vertical="top"/>
      <protection/>
    </xf>
    <xf numFmtId="0" fontId="48" fillId="33" borderId="0" xfId="0" applyFont="1" applyFill="1" applyAlignment="1" applyProtection="1">
      <alignment vertical="top"/>
      <protection/>
    </xf>
    <xf numFmtId="0" fontId="48" fillId="0" borderId="0" xfId="0" applyFont="1" applyFill="1" applyAlignment="1" applyProtection="1">
      <alignment vertical="top"/>
      <protection/>
    </xf>
    <xf numFmtId="0" fontId="74" fillId="41" borderId="11" xfId="0" applyFont="1" applyFill="1" applyBorder="1" applyAlignment="1" applyProtection="1">
      <alignment horizontal="left" vertical="center"/>
      <protection/>
    </xf>
    <xf numFmtId="0" fontId="18" fillId="42" borderId="10" xfId="0" applyFont="1" applyFill="1" applyBorder="1" applyAlignment="1" applyProtection="1">
      <alignment horizontal="left" vertical="center"/>
      <protection/>
    </xf>
    <xf numFmtId="49" fontId="75" fillId="0" borderId="13" xfId="0" applyNumberFormat="1" applyFont="1" applyBorder="1" applyAlignment="1" applyProtection="1">
      <alignment horizontal="center" vertical="center" wrapText="1"/>
      <protection/>
    </xf>
    <xf numFmtId="0" fontId="53" fillId="43" borderId="14" xfId="44" applyFill="1" applyBorder="1" applyAlignment="1" applyProtection="1">
      <alignment/>
      <protection/>
    </xf>
    <xf numFmtId="0" fontId="76" fillId="43" borderId="15" xfId="0" applyFont="1" applyFill="1" applyBorder="1" applyAlignment="1" applyProtection="1">
      <alignment horizontal="center" vertical="center"/>
      <protection/>
    </xf>
    <xf numFmtId="0" fontId="48" fillId="43" borderId="16" xfId="0" applyFont="1" applyFill="1" applyBorder="1" applyAlignment="1" applyProtection="1">
      <alignment vertical="center"/>
      <protection/>
    </xf>
    <xf numFmtId="0" fontId="77" fillId="43" borderId="17" xfId="0" applyFont="1" applyFill="1" applyBorder="1" applyAlignment="1" applyProtection="1">
      <alignment/>
      <protection/>
    </xf>
    <xf numFmtId="0" fontId="78" fillId="43" borderId="0" xfId="0" applyFont="1" applyFill="1" applyBorder="1" applyAlignment="1">
      <alignment horizontal="center" vertical="center"/>
    </xf>
    <xf numFmtId="0" fontId="77" fillId="43" borderId="18" xfId="0" applyFont="1" applyFill="1" applyBorder="1" applyAlignment="1" applyProtection="1">
      <alignment/>
      <protection/>
    </xf>
    <xf numFmtId="0" fontId="77" fillId="43" borderId="19" xfId="0" applyFont="1" applyFill="1" applyBorder="1" applyAlignment="1" applyProtection="1">
      <alignment/>
      <protection/>
    </xf>
    <xf numFmtId="0" fontId="78" fillId="43" borderId="20" xfId="0" applyFont="1" applyFill="1" applyBorder="1" applyAlignment="1">
      <alignment horizontal="center" vertical="center"/>
    </xf>
    <xf numFmtId="0" fontId="77" fillId="43" borderId="21" xfId="0" applyFont="1" applyFill="1" applyBorder="1" applyAlignment="1" applyProtection="1">
      <alignment/>
      <protection/>
    </xf>
    <xf numFmtId="0" fontId="67" fillId="44" borderId="0" xfId="0" applyFont="1" applyFill="1" applyBorder="1" applyAlignment="1" applyProtection="1">
      <alignment/>
      <protection/>
    </xf>
    <xf numFmtId="0" fontId="67" fillId="45" borderId="17" xfId="0" applyFont="1" applyFill="1" applyBorder="1" applyAlignment="1" applyProtection="1">
      <alignment/>
      <protection/>
    </xf>
    <xf numFmtId="0" fontId="67" fillId="45" borderId="0" xfId="0" applyFont="1" applyFill="1" applyBorder="1" applyAlignment="1" applyProtection="1">
      <alignment/>
      <protection/>
    </xf>
    <xf numFmtId="0" fontId="67" fillId="45" borderId="18" xfId="0" applyFont="1" applyFill="1" applyBorder="1" applyAlignment="1" applyProtection="1">
      <alignment/>
      <protection/>
    </xf>
    <xf numFmtId="0" fontId="79" fillId="46" borderId="22" xfId="0" applyFont="1" applyFill="1" applyBorder="1" applyAlignment="1" applyProtection="1">
      <alignment horizontal="center" vertical="center"/>
      <protection/>
    </xf>
    <xf numFmtId="0" fontId="79" fillId="46" borderId="23" xfId="0" applyFont="1" applyFill="1" applyBorder="1" applyAlignment="1" applyProtection="1">
      <alignment horizontal="center" vertical="center"/>
      <protection/>
    </xf>
    <xf numFmtId="0" fontId="80" fillId="4" borderId="0" xfId="0" applyFont="1" applyFill="1" applyBorder="1" applyAlignment="1" applyProtection="1">
      <alignment horizontal="left" vertical="center" wrapText="1"/>
      <protection/>
    </xf>
    <xf numFmtId="0" fontId="25" fillId="0" borderId="24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70" fillId="0" borderId="0" xfId="0" applyFont="1" applyFill="1" applyAlignment="1" applyProtection="1">
      <alignment horizontal="center" vertical="top"/>
      <protection locked="0"/>
    </xf>
    <xf numFmtId="0" fontId="70" fillId="0" borderId="25" xfId="0" applyFont="1" applyFill="1" applyBorder="1" applyAlignment="1" applyProtection="1">
      <alignment horizontal="center" vertical="top"/>
      <protection locked="0"/>
    </xf>
    <xf numFmtId="0" fontId="81" fillId="33" borderId="26" xfId="0" applyFont="1" applyFill="1" applyBorder="1" applyAlignment="1" applyProtection="1">
      <alignment horizontal="center" vertical="center" wrapText="1"/>
      <protection/>
    </xf>
    <xf numFmtId="0" fontId="48" fillId="33" borderId="25" xfId="0" applyFont="1" applyFill="1" applyBorder="1" applyAlignment="1" applyProtection="1">
      <alignment horizontal="center" vertical="center"/>
      <protection locked="0"/>
    </xf>
    <xf numFmtId="164" fontId="32" fillId="0" borderId="24" xfId="0" applyNumberFormat="1" applyFont="1" applyBorder="1" applyAlignment="1" applyProtection="1">
      <alignment horizontal="right" vertical="center"/>
      <protection/>
    </xf>
    <xf numFmtId="164" fontId="32" fillId="0" borderId="25" xfId="0" applyNumberFormat="1" applyFont="1" applyBorder="1" applyAlignment="1" applyProtection="1">
      <alignment horizontal="right" vertical="center"/>
      <protection/>
    </xf>
    <xf numFmtId="164" fontId="33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9" fillId="33" borderId="25" xfId="0" applyFont="1" applyFill="1" applyBorder="1" applyAlignment="1" applyProtection="1">
      <alignment horizontal="center" vertical="center"/>
      <protection locked="0"/>
    </xf>
    <xf numFmtId="0" fontId="48" fillId="0" borderId="27" xfId="0" applyFont="1" applyFill="1" applyBorder="1" applyAlignment="1" applyProtection="1">
      <alignment horizontal="center" vertical="center"/>
      <protection/>
    </xf>
    <xf numFmtId="164" fontId="69" fillId="33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center" vertical="top"/>
      <protection locked="0"/>
    </xf>
    <xf numFmtId="0" fontId="48" fillId="0" borderId="25" xfId="0" applyFont="1" applyFill="1" applyBorder="1" applyAlignment="1" applyProtection="1">
      <alignment horizontal="center" vertical="top"/>
      <protection locked="0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dxfs count="2">
    <dxf>
      <font>
        <color theme="0"/>
      </font>
    </dxf>
    <dxf>
      <font>
        <b/>
        <i val="0"/>
        <color auto="1"/>
      </font>
      <fill>
        <patternFill>
          <bgColor rgb="FFFF7C8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</xdr:row>
      <xdr:rowOff>57150</xdr:rowOff>
    </xdr:from>
    <xdr:to>
      <xdr:col>6</xdr:col>
      <xdr:colOff>895350</xdr:colOff>
      <xdr:row>4</xdr:row>
      <xdr:rowOff>200025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rcRect l="10510" r="18470" b="15422"/>
        <a:stretch>
          <a:fillRect/>
        </a:stretch>
      </xdr:blipFill>
      <xdr:spPr>
        <a:xfrm>
          <a:off x="6210300" y="266700"/>
          <a:ext cx="2124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7"/>
  <sheetViews>
    <sheetView showGridLines="0" tabSelected="1" zoomScalePageLayoutView="115" workbookViewId="0" topLeftCell="A1">
      <selection activeCell="A1" sqref="A1"/>
    </sheetView>
  </sheetViews>
  <sheetFormatPr defaultColWidth="9.140625" defaultRowHeight="12.75"/>
  <cols>
    <col min="1" max="1" width="15.421875" style="21" customWidth="1"/>
    <col min="2" max="2" width="46.421875" style="22" customWidth="1"/>
    <col min="3" max="3" width="24.7109375" style="22" customWidth="1"/>
    <col min="4" max="4" width="4.00390625" style="22" customWidth="1"/>
    <col min="5" max="5" width="16.421875" style="23" customWidth="1"/>
    <col min="6" max="6" width="4.57421875" style="24" customWidth="1"/>
    <col min="7" max="7" width="16.57421875" style="23" customWidth="1"/>
    <col min="8" max="8" width="11.8515625" style="22" customWidth="1"/>
    <col min="9" max="16384" width="9.140625" style="22" customWidth="1"/>
  </cols>
  <sheetData>
    <row r="1" spans="1:8" s="1" customFormat="1" ht="16.5" customHeight="1">
      <c r="A1" s="9" t="s">
        <v>27</v>
      </c>
      <c r="B1" s="7"/>
      <c r="C1" s="7"/>
      <c r="D1" s="7"/>
      <c r="E1" s="56"/>
      <c r="F1" s="57" t="s">
        <v>222</v>
      </c>
      <c r="G1" s="58"/>
      <c r="H1" s="2"/>
    </row>
    <row r="2" spans="1:8" s="1" customFormat="1" ht="16.5" customHeight="1">
      <c r="A2" s="6"/>
      <c r="B2" s="6"/>
      <c r="C2" s="6"/>
      <c r="D2" s="6"/>
      <c r="E2" s="66"/>
      <c r="F2" s="67"/>
      <c r="G2" s="68"/>
      <c r="H2" s="2"/>
    </row>
    <row r="3" spans="1:8" s="1" customFormat="1" ht="16.5" customHeight="1">
      <c r="A3" s="8" t="s">
        <v>2</v>
      </c>
      <c r="B3" s="6"/>
      <c r="C3" s="6"/>
      <c r="D3" s="6"/>
      <c r="E3" s="66"/>
      <c r="F3" s="67"/>
      <c r="G3" s="68"/>
      <c r="H3" s="2"/>
    </row>
    <row r="4" spans="1:8" s="1" customFormat="1" ht="16.5" customHeight="1">
      <c r="A4" s="8" t="s">
        <v>3</v>
      </c>
      <c r="B4" s="6"/>
      <c r="C4" s="6"/>
      <c r="D4" s="6"/>
      <c r="E4" s="66"/>
      <c r="F4" s="67"/>
      <c r="G4" s="68"/>
      <c r="H4" s="2"/>
    </row>
    <row r="5" spans="1:8" s="1" customFormat="1" ht="16.5" customHeight="1">
      <c r="A5" s="8" t="s">
        <v>4</v>
      </c>
      <c r="B5" s="6"/>
      <c r="C5" s="6"/>
      <c r="D5" s="6"/>
      <c r="E5" s="66"/>
      <c r="F5" s="67"/>
      <c r="G5" s="68"/>
      <c r="H5" s="2"/>
    </row>
    <row r="6" spans="1:8" s="1" customFormat="1" ht="16.5" customHeight="1">
      <c r="A6" s="8" t="s">
        <v>5</v>
      </c>
      <c r="B6" s="6"/>
      <c r="C6" s="6"/>
      <c r="D6" s="6"/>
      <c r="E6" s="59"/>
      <c r="F6" s="60" t="s">
        <v>220</v>
      </c>
      <c r="G6" s="61"/>
      <c r="H6" s="2"/>
    </row>
    <row r="7" spans="1:8" s="1" customFormat="1" ht="16.5" customHeight="1">
      <c r="A7" s="8" t="s">
        <v>6</v>
      </c>
      <c r="B7" s="6"/>
      <c r="C7" s="6"/>
      <c r="D7" s="6"/>
      <c r="E7" s="62"/>
      <c r="F7" s="63" t="s">
        <v>221</v>
      </c>
      <c r="G7" s="64"/>
      <c r="H7" s="2"/>
    </row>
    <row r="8" spans="1:8" s="1" customFormat="1" ht="16.5" customHeight="1">
      <c r="A8" s="8" t="s">
        <v>7</v>
      </c>
      <c r="B8" s="6"/>
      <c r="C8" s="6"/>
      <c r="D8" s="6"/>
      <c r="E8" s="65"/>
      <c r="F8" s="65"/>
      <c r="G8" s="65"/>
      <c r="H8" s="2"/>
    </row>
    <row r="9" spans="1:8" s="1" customFormat="1" ht="16.5" customHeight="1">
      <c r="A9" s="8" t="s">
        <v>8</v>
      </c>
      <c r="B9" s="6"/>
      <c r="C9" s="6"/>
      <c r="D9" s="6"/>
      <c r="E9" s="6"/>
      <c r="F9" s="6"/>
      <c r="G9" s="6"/>
      <c r="H9" s="2"/>
    </row>
    <row r="10" spans="1:8" s="1" customFormat="1" ht="16.5" customHeight="1">
      <c r="A10" s="8" t="s">
        <v>49</v>
      </c>
      <c r="B10" s="6"/>
      <c r="C10" s="6"/>
      <c r="D10" s="6"/>
      <c r="E10" s="6"/>
      <c r="F10" s="6"/>
      <c r="G10" s="6"/>
      <c r="H10" s="2"/>
    </row>
    <row r="11" spans="1:8" s="1" customFormat="1" ht="16.5" customHeight="1">
      <c r="A11" s="8"/>
      <c r="B11" s="6"/>
      <c r="C11" s="6"/>
      <c r="D11" s="6"/>
      <c r="E11" s="6"/>
      <c r="F11" s="6"/>
      <c r="G11" s="6"/>
      <c r="H11" s="2"/>
    </row>
    <row r="12" spans="1:8" s="1" customFormat="1" ht="21.75" customHeight="1">
      <c r="A12" s="47" t="s">
        <v>48</v>
      </c>
      <c r="B12" s="45"/>
      <c r="C12" s="45"/>
      <c r="D12" s="44"/>
      <c r="E12" s="44"/>
      <c r="F12" s="44"/>
      <c r="G12" s="44"/>
      <c r="H12" s="2"/>
    </row>
    <row r="13" spans="1:8" s="1" customFormat="1" ht="16.5" customHeight="1">
      <c r="A13" s="46" t="s">
        <v>46</v>
      </c>
      <c r="B13" s="45"/>
      <c r="C13" s="45"/>
      <c r="D13" s="44"/>
      <c r="E13" s="44"/>
      <c r="F13" s="44"/>
      <c r="G13" s="44"/>
      <c r="H13" s="2"/>
    </row>
    <row r="14" spans="1:8" s="1" customFormat="1" ht="16.5" customHeight="1">
      <c r="A14" s="46" t="s">
        <v>217</v>
      </c>
      <c r="B14" s="45"/>
      <c r="C14" s="45"/>
      <c r="D14" s="44"/>
      <c r="E14" s="44"/>
      <c r="F14" s="44"/>
      <c r="G14" s="44"/>
      <c r="H14" s="2"/>
    </row>
    <row r="15" spans="1:8" s="52" customFormat="1" ht="31.5" customHeight="1">
      <c r="A15" s="48" t="s">
        <v>47</v>
      </c>
      <c r="B15" s="49"/>
      <c r="C15" s="49"/>
      <c r="D15" s="50"/>
      <c r="E15" s="50"/>
      <c r="F15" s="50"/>
      <c r="G15" s="50"/>
      <c r="H15" s="51"/>
    </row>
    <row r="16" spans="1:8" s="1" customFormat="1" ht="16.5" customHeight="1">
      <c r="A16" s="8"/>
      <c r="B16" s="6"/>
      <c r="C16" s="6"/>
      <c r="D16" s="6"/>
      <c r="E16" s="6"/>
      <c r="F16" s="6"/>
      <c r="G16" s="6"/>
      <c r="H16" s="2"/>
    </row>
    <row r="17" spans="1:8" s="1" customFormat="1" ht="52.5" customHeight="1">
      <c r="A17" s="71" t="s">
        <v>26</v>
      </c>
      <c r="B17" s="71"/>
      <c r="C17" s="71"/>
      <c r="D17" s="71"/>
      <c r="E17" s="71"/>
      <c r="F17" s="71"/>
      <c r="G17" s="71"/>
      <c r="H17" s="2"/>
    </row>
    <row r="18" spans="1:8" s="1" customFormat="1" ht="16.5" customHeight="1">
      <c r="A18" s="69" t="s">
        <v>216</v>
      </c>
      <c r="B18" s="70"/>
      <c r="C18" s="70"/>
      <c r="D18" s="70"/>
      <c r="E18" s="70"/>
      <c r="F18" s="70"/>
      <c r="G18" s="70"/>
      <c r="H18" s="2"/>
    </row>
    <row r="19" spans="1:8" s="1" customFormat="1" ht="16.5" customHeight="1">
      <c r="A19" s="2"/>
      <c r="B19" s="3"/>
      <c r="C19" s="4"/>
      <c r="D19" s="5"/>
      <c r="E19" s="5"/>
      <c r="F19" s="2"/>
      <c r="G19" s="10"/>
      <c r="H19" s="2"/>
    </row>
    <row r="20" spans="1:8" s="1" customFormat="1" ht="24" customHeight="1">
      <c r="A20" s="11" t="s">
        <v>9</v>
      </c>
      <c r="B20" s="12"/>
      <c r="C20" s="84"/>
      <c r="D20" s="14"/>
      <c r="E20" s="15" t="s">
        <v>10</v>
      </c>
      <c r="F20" s="83"/>
      <c r="G20" s="83"/>
      <c r="H20" s="2"/>
    </row>
    <row r="21" spans="1:8" s="1" customFormat="1" ht="24" customHeight="1">
      <c r="A21" s="85"/>
      <c r="B21" s="85"/>
      <c r="C21" s="84"/>
      <c r="D21" s="16" t="s">
        <v>11</v>
      </c>
      <c r="E21" s="17"/>
      <c r="F21" s="18"/>
      <c r="G21" s="19"/>
      <c r="H21" s="2"/>
    </row>
    <row r="22" spans="1:8" s="1" customFormat="1" ht="16.5" customHeight="1">
      <c r="A22" s="86"/>
      <c r="B22" s="86"/>
      <c r="C22" s="84"/>
      <c r="D22" s="20" t="s">
        <v>13</v>
      </c>
      <c r="E22" s="17"/>
      <c r="F22" s="18"/>
      <c r="G22" s="19"/>
      <c r="H22" s="2"/>
    </row>
    <row r="23" spans="1:8" s="1" customFormat="1" ht="16.5" customHeight="1">
      <c r="A23" s="76" t="s">
        <v>12</v>
      </c>
      <c r="B23" s="76"/>
      <c r="C23" s="84"/>
      <c r="D23" s="74"/>
      <c r="E23" s="74"/>
      <c r="F23" s="74"/>
      <c r="G23" s="74"/>
      <c r="H23" s="2"/>
    </row>
    <row r="24" spans="1:8" s="1" customFormat="1" ht="24" customHeight="1">
      <c r="A24" s="82"/>
      <c r="B24" s="82"/>
      <c r="C24" s="84"/>
      <c r="D24" s="75"/>
      <c r="E24" s="75"/>
      <c r="F24" s="75"/>
      <c r="G24" s="75"/>
      <c r="H24" s="2"/>
    </row>
    <row r="25" spans="1:8" s="1" customFormat="1" ht="16.5" customHeight="1">
      <c r="A25" s="76" t="s">
        <v>14</v>
      </c>
      <c r="B25" s="76"/>
      <c r="C25" s="84"/>
      <c r="D25" s="76" t="s">
        <v>12</v>
      </c>
      <c r="E25" s="76"/>
      <c r="F25" s="76"/>
      <c r="G25" s="76"/>
      <c r="H25" s="42"/>
    </row>
    <row r="26" spans="1:8" s="1" customFormat="1" ht="24" customHeight="1">
      <c r="A26" s="82"/>
      <c r="B26" s="82"/>
      <c r="C26" s="84"/>
      <c r="D26" s="77"/>
      <c r="E26" s="77"/>
      <c r="F26" s="77"/>
      <c r="G26" s="77"/>
      <c r="H26" s="42"/>
    </row>
    <row r="27" spans="1:8" s="1" customFormat="1" ht="16.5" customHeight="1">
      <c r="A27" s="76" t="s">
        <v>15</v>
      </c>
      <c r="B27" s="76"/>
      <c r="C27" s="84"/>
      <c r="D27" s="76" t="s">
        <v>14</v>
      </c>
      <c r="E27" s="76"/>
      <c r="F27" s="76"/>
      <c r="G27" s="76"/>
      <c r="H27" s="42"/>
    </row>
    <row r="28" spans="1:8" s="1" customFormat="1" ht="24" customHeight="1">
      <c r="A28" s="82"/>
      <c r="B28" s="82"/>
      <c r="C28" s="84"/>
      <c r="D28" s="77"/>
      <c r="E28" s="77"/>
      <c r="F28" s="77"/>
      <c r="G28" s="77"/>
      <c r="H28" s="42"/>
    </row>
    <row r="29" spans="1:8" s="1" customFormat="1" ht="16.5" customHeight="1">
      <c r="A29" s="76" t="s">
        <v>16</v>
      </c>
      <c r="B29" s="76"/>
      <c r="C29" s="84"/>
      <c r="D29" s="76" t="s">
        <v>15</v>
      </c>
      <c r="E29" s="76"/>
      <c r="F29" s="76"/>
      <c r="G29" s="76"/>
      <c r="H29" s="42"/>
    </row>
    <row r="30" spans="1:8" s="1" customFormat="1" ht="24" customHeight="1">
      <c r="A30" s="82"/>
      <c r="B30" s="82"/>
      <c r="C30" s="84"/>
      <c r="D30" s="77"/>
      <c r="E30" s="77"/>
      <c r="F30" s="77"/>
      <c r="G30" s="77"/>
      <c r="H30" s="42"/>
    </row>
    <row r="31" spans="1:8" s="1" customFormat="1" ht="25.5" customHeight="1">
      <c r="A31" s="76" t="s">
        <v>17</v>
      </c>
      <c r="B31" s="76"/>
      <c r="C31" s="13"/>
      <c r="D31" s="76" t="s">
        <v>17</v>
      </c>
      <c r="E31" s="76"/>
      <c r="F31" s="76"/>
      <c r="G31" s="76"/>
      <c r="H31" s="42"/>
    </row>
    <row r="32" spans="1:8" ht="15.75">
      <c r="A32" s="54" t="s">
        <v>50</v>
      </c>
      <c r="B32" s="25" t="s">
        <v>0</v>
      </c>
      <c r="C32" s="25" t="s">
        <v>21</v>
      </c>
      <c r="E32" s="26" t="s">
        <v>18</v>
      </c>
      <c r="G32" s="25" t="s">
        <v>22</v>
      </c>
      <c r="H32" s="42"/>
    </row>
    <row r="33" spans="1:8" ht="15.75">
      <c r="A33" s="53" t="s">
        <v>215</v>
      </c>
      <c r="B33" s="28"/>
      <c r="C33" s="29"/>
      <c r="D33" s="28"/>
      <c r="E33" s="28"/>
      <c r="F33" s="30"/>
      <c r="G33" s="28"/>
      <c r="H33" s="42"/>
    </row>
    <row r="34" spans="1:8" ht="33.75" customHeight="1">
      <c r="A34" s="55" t="s">
        <v>218</v>
      </c>
      <c r="B34" s="33" t="s">
        <v>51</v>
      </c>
      <c r="C34" s="43">
        <v>36</v>
      </c>
      <c r="D34" s="31" t="s">
        <v>1</v>
      </c>
      <c r="E34" s="41">
        <v>4</v>
      </c>
      <c r="F34" s="31" t="s">
        <v>19</v>
      </c>
      <c r="G34" s="32">
        <f>C34*E34</f>
        <v>144</v>
      </c>
      <c r="H34" s="42"/>
    </row>
    <row r="35" spans="1:8" ht="33.75" customHeight="1">
      <c r="A35" s="55" t="s">
        <v>219</v>
      </c>
      <c r="B35" s="33" t="s">
        <v>52</v>
      </c>
      <c r="C35" s="43">
        <v>75</v>
      </c>
      <c r="D35" s="31" t="s">
        <v>1</v>
      </c>
      <c r="E35" s="41">
        <v>1</v>
      </c>
      <c r="F35" s="31" t="s">
        <v>19</v>
      </c>
      <c r="G35" s="32">
        <f aca="true" t="shared" si="0" ref="G35:G98">C35*E35</f>
        <v>75</v>
      </c>
      <c r="H35" s="42"/>
    </row>
    <row r="36" spans="1:8" ht="33.75" customHeight="1">
      <c r="A36" s="55" t="s">
        <v>218</v>
      </c>
      <c r="B36" s="33" t="s">
        <v>53</v>
      </c>
      <c r="C36" s="43">
        <v>59</v>
      </c>
      <c r="D36" s="31" t="s">
        <v>1</v>
      </c>
      <c r="E36" s="41">
        <v>4</v>
      </c>
      <c r="F36" s="31" t="s">
        <v>19</v>
      </c>
      <c r="G36" s="32">
        <f t="shared" si="0"/>
        <v>236</v>
      </c>
      <c r="H36" s="42"/>
    </row>
    <row r="37" spans="1:8" ht="33.75" customHeight="1">
      <c r="A37" s="55" t="s">
        <v>218</v>
      </c>
      <c r="B37" s="33" t="s">
        <v>54</v>
      </c>
      <c r="C37" s="43">
        <v>49</v>
      </c>
      <c r="D37" s="31" t="s">
        <v>1</v>
      </c>
      <c r="E37" s="41">
        <v>4</v>
      </c>
      <c r="F37" s="31" t="s">
        <v>19</v>
      </c>
      <c r="G37" s="32">
        <f t="shared" si="0"/>
        <v>196</v>
      </c>
      <c r="H37" s="42"/>
    </row>
    <row r="38" spans="1:8" ht="33.75" customHeight="1">
      <c r="A38" s="55" t="s">
        <v>218</v>
      </c>
      <c r="B38" s="33" t="s">
        <v>55</v>
      </c>
      <c r="C38" s="43">
        <v>21</v>
      </c>
      <c r="D38" s="31" t="s">
        <v>1</v>
      </c>
      <c r="E38" s="41">
        <v>4</v>
      </c>
      <c r="F38" s="31" t="s">
        <v>19</v>
      </c>
      <c r="G38" s="32">
        <f t="shared" si="0"/>
        <v>84</v>
      </c>
      <c r="H38" s="42"/>
    </row>
    <row r="39" spans="1:8" ht="33.75" customHeight="1">
      <c r="A39" s="55" t="s">
        <v>218</v>
      </c>
      <c r="B39" s="33" t="s">
        <v>56</v>
      </c>
      <c r="C39" s="43">
        <v>5</v>
      </c>
      <c r="D39" s="31" t="s">
        <v>1</v>
      </c>
      <c r="E39" s="41">
        <v>1</v>
      </c>
      <c r="F39" s="31" t="s">
        <v>19</v>
      </c>
      <c r="G39" s="32">
        <f t="shared" si="0"/>
        <v>5</v>
      </c>
      <c r="H39" s="42"/>
    </row>
    <row r="40" spans="1:8" ht="33.75" customHeight="1">
      <c r="A40" s="55" t="s">
        <v>218</v>
      </c>
      <c r="B40" s="33" t="s">
        <v>57</v>
      </c>
      <c r="C40" s="43">
        <v>2.5</v>
      </c>
      <c r="D40" s="31" t="s">
        <v>1</v>
      </c>
      <c r="E40" s="41">
        <v>1</v>
      </c>
      <c r="F40" s="31" t="s">
        <v>19</v>
      </c>
      <c r="G40" s="32">
        <f t="shared" si="0"/>
        <v>2.5</v>
      </c>
      <c r="H40" s="42"/>
    </row>
    <row r="41" spans="1:8" ht="33.75" customHeight="1">
      <c r="A41" s="55" t="s">
        <v>219</v>
      </c>
      <c r="B41" s="33" t="s">
        <v>58</v>
      </c>
      <c r="C41" s="43">
        <v>5.1</v>
      </c>
      <c r="D41" s="31" t="s">
        <v>1</v>
      </c>
      <c r="E41" s="41">
        <v>1</v>
      </c>
      <c r="F41" s="31" t="s">
        <v>19</v>
      </c>
      <c r="G41" s="32">
        <f t="shared" si="0"/>
        <v>5.1</v>
      </c>
      <c r="H41" s="42"/>
    </row>
    <row r="42" spans="1:8" ht="33.75" customHeight="1">
      <c r="A42" s="55" t="s">
        <v>219</v>
      </c>
      <c r="B42" s="33" t="s">
        <v>59</v>
      </c>
      <c r="C42" s="43">
        <v>299</v>
      </c>
      <c r="D42" s="31" t="s">
        <v>1</v>
      </c>
      <c r="E42" s="41">
        <v>1</v>
      </c>
      <c r="F42" s="31" t="s">
        <v>19</v>
      </c>
      <c r="G42" s="32">
        <f t="shared" si="0"/>
        <v>299</v>
      </c>
      <c r="H42" s="42"/>
    </row>
    <row r="43" spans="1:8" ht="33.75" customHeight="1">
      <c r="A43" s="55" t="s">
        <v>219</v>
      </c>
      <c r="B43" s="33" t="s">
        <v>60</v>
      </c>
      <c r="C43" s="43">
        <v>75</v>
      </c>
      <c r="D43" s="31" t="s">
        <v>1</v>
      </c>
      <c r="E43" s="41">
        <v>1</v>
      </c>
      <c r="F43" s="31" t="s">
        <v>19</v>
      </c>
      <c r="G43" s="32">
        <f t="shared" si="0"/>
        <v>75</v>
      </c>
      <c r="H43" s="42"/>
    </row>
    <row r="44" spans="1:8" ht="33.75" customHeight="1">
      <c r="A44" s="55" t="s">
        <v>218</v>
      </c>
      <c r="B44" s="33" t="s">
        <v>61</v>
      </c>
      <c r="C44" s="43">
        <v>73</v>
      </c>
      <c r="D44" s="31" t="s">
        <v>1</v>
      </c>
      <c r="E44" s="41">
        <v>2</v>
      </c>
      <c r="F44" s="31" t="s">
        <v>19</v>
      </c>
      <c r="G44" s="32">
        <f t="shared" si="0"/>
        <v>146</v>
      </c>
      <c r="H44" s="42"/>
    </row>
    <row r="45" spans="1:8" ht="33.75" customHeight="1">
      <c r="A45" s="55" t="s">
        <v>218</v>
      </c>
      <c r="B45" s="33" t="s">
        <v>62</v>
      </c>
      <c r="C45" s="43">
        <v>95</v>
      </c>
      <c r="D45" s="31" t="s">
        <v>1</v>
      </c>
      <c r="E45" s="41">
        <v>2</v>
      </c>
      <c r="F45" s="31" t="s">
        <v>19</v>
      </c>
      <c r="G45" s="32">
        <f t="shared" si="0"/>
        <v>190</v>
      </c>
      <c r="H45" s="42"/>
    </row>
    <row r="46" spans="1:8" ht="33.75" customHeight="1">
      <c r="A46" s="55" t="s">
        <v>218</v>
      </c>
      <c r="B46" s="33" t="s">
        <v>63</v>
      </c>
      <c r="C46" s="43">
        <v>45</v>
      </c>
      <c r="D46" s="31" t="s">
        <v>1</v>
      </c>
      <c r="E46" s="41">
        <v>4</v>
      </c>
      <c r="F46" s="31" t="s">
        <v>19</v>
      </c>
      <c r="G46" s="32">
        <f t="shared" si="0"/>
        <v>180</v>
      </c>
      <c r="H46" s="42"/>
    </row>
    <row r="47" spans="1:8" ht="33.75" customHeight="1">
      <c r="A47" s="55" t="s">
        <v>219</v>
      </c>
      <c r="B47" s="33" t="s">
        <v>64</v>
      </c>
      <c r="C47" s="43">
        <v>99</v>
      </c>
      <c r="D47" s="31" t="s">
        <v>1</v>
      </c>
      <c r="E47" s="41">
        <v>1</v>
      </c>
      <c r="F47" s="31" t="s">
        <v>19</v>
      </c>
      <c r="G47" s="32">
        <f t="shared" si="0"/>
        <v>99</v>
      </c>
      <c r="H47" s="42"/>
    </row>
    <row r="48" spans="1:8" ht="33.75" customHeight="1">
      <c r="A48" s="55" t="s">
        <v>219</v>
      </c>
      <c r="B48" s="33" t="s">
        <v>65</v>
      </c>
      <c r="C48" s="43">
        <v>99</v>
      </c>
      <c r="D48" s="31" t="s">
        <v>1</v>
      </c>
      <c r="E48" s="41">
        <v>1</v>
      </c>
      <c r="F48" s="31" t="s">
        <v>19</v>
      </c>
      <c r="G48" s="32">
        <f t="shared" si="0"/>
        <v>99</v>
      </c>
      <c r="H48" s="42"/>
    </row>
    <row r="49" spans="1:8" ht="33.75" customHeight="1">
      <c r="A49" s="55" t="s">
        <v>219</v>
      </c>
      <c r="B49" s="33" t="s">
        <v>66</v>
      </c>
      <c r="C49" s="43">
        <v>104.9</v>
      </c>
      <c r="D49" s="31" t="s">
        <v>1</v>
      </c>
      <c r="E49" s="41">
        <v>1</v>
      </c>
      <c r="F49" s="31" t="s">
        <v>19</v>
      </c>
      <c r="G49" s="32">
        <f t="shared" si="0"/>
        <v>104.9</v>
      </c>
      <c r="H49" s="42"/>
    </row>
    <row r="50" spans="1:8" ht="33.75" customHeight="1">
      <c r="A50" s="55" t="s">
        <v>218</v>
      </c>
      <c r="B50" s="33" t="s">
        <v>67</v>
      </c>
      <c r="C50" s="43">
        <v>7</v>
      </c>
      <c r="D50" s="31" t="s">
        <v>1</v>
      </c>
      <c r="E50" s="41">
        <v>4</v>
      </c>
      <c r="F50" s="31" t="s">
        <v>19</v>
      </c>
      <c r="G50" s="32">
        <f t="shared" si="0"/>
        <v>28</v>
      </c>
      <c r="H50" s="42"/>
    </row>
    <row r="51" spans="1:8" ht="33.75" customHeight="1">
      <c r="A51" s="55" t="s">
        <v>219</v>
      </c>
      <c r="B51" s="33" t="s">
        <v>68</v>
      </c>
      <c r="C51" s="43">
        <v>16</v>
      </c>
      <c r="D51" s="31" t="s">
        <v>1</v>
      </c>
      <c r="E51" s="41">
        <v>1</v>
      </c>
      <c r="F51" s="31" t="s">
        <v>19</v>
      </c>
      <c r="G51" s="32">
        <f t="shared" si="0"/>
        <v>16</v>
      </c>
      <c r="H51" s="42"/>
    </row>
    <row r="52" spans="1:8" ht="33.75" customHeight="1">
      <c r="A52" s="55" t="s">
        <v>219</v>
      </c>
      <c r="B52" s="33" t="s">
        <v>69</v>
      </c>
      <c r="C52" s="43">
        <v>252</v>
      </c>
      <c r="D52" s="31" t="s">
        <v>1</v>
      </c>
      <c r="E52" s="41">
        <v>1</v>
      </c>
      <c r="F52" s="31" t="s">
        <v>19</v>
      </c>
      <c r="G52" s="32">
        <f t="shared" si="0"/>
        <v>252</v>
      </c>
      <c r="H52" s="42"/>
    </row>
    <row r="53" spans="1:8" ht="33.75" customHeight="1">
      <c r="A53" s="55" t="s">
        <v>218</v>
      </c>
      <c r="B53" s="33" t="s">
        <v>29</v>
      </c>
      <c r="C53" s="43">
        <v>18</v>
      </c>
      <c r="D53" s="31" t="s">
        <v>1</v>
      </c>
      <c r="E53" s="41">
        <v>2</v>
      </c>
      <c r="F53" s="31" t="s">
        <v>19</v>
      </c>
      <c r="G53" s="32">
        <f t="shared" si="0"/>
        <v>36</v>
      </c>
      <c r="H53" s="42"/>
    </row>
    <row r="54" spans="1:8" ht="33.75" customHeight="1">
      <c r="A54" s="55" t="s">
        <v>218</v>
      </c>
      <c r="B54" s="33" t="s">
        <v>30</v>
      </c>
      <c r="C54" s="43">
        <v>18</v>
      </c>
      <c r="D54" s="31" t="s">
        <v>1</v>
      </c>
      <c r="E54" s="41">
        <v>2</v>
      </c>
      <c r="F54" s="31" t="s">
        <v>19</v>
      </c>
      <c r="G54" s="32">
        <f t="shared" si="0"/>
        <v>36</v>
      </c>
      <c r="H54" s="42"/>
    </row>
    <row r="55" spans="1:8" ht="33.75" customHeight="1">
      <c r="A55" s="55" t="s">
        <v>219</v>
      </c>
      <c r="B55" s="33" t="s">
        <v>70</v>
      </c>
      <c r="C55" s="43">
        <v>171</v>
      </c>
      <c r="D55" s="31" t="s">
        <v>1</v>
      </c>
      <c r="E55" s="41">
        <v>1</v>
      </c>
      <c r="F55" s="31" t="s">
        <v>19</v>
      </c>
      <c r="G55" s="32">
        <f t="shared" si="0"/>
        <v>171</v>
      </c>
      <c r="H55" s="42"/>
    </row>
    <row r="56" spans="1:8" ht="33.75" customHeight="1">
      <c r="A56" s="55" t="s">
        <v>219</v>
      </c>
      <c r="B56" s="33" t="s">
        <v>71</v>
      </c>
      <c r="C56" s="43">
        <v>169.9</v>
      </c>
      <c r="D56" s="31" t="s">
        <v>1</v>
      </c>
      <c r="E56" s="41">
        <v>1</v>
      </c>
      <c r="F56" s="31" t="s">
        <v>19</v>
      </c>
      <c r="G56" s="32">
        <f t="shared" si="0"/>
        <v>169.9</v>
      </c>
      <c r="H56" s="42"/>
    </row>
    <row r="57" spans="1:8" ht="33.75" customHeight="1">
      <c r="A57" s="55" t="s">
        <v>218</v>
      </c>
      <c r="B57" s="33" t="s">
        <v>72</v>
      </c>
      <c r="C57" s="43">
        <v>128</v>
      </c>
      <c r="D57" s="31" t="s">
        <v>1</v>
      </c>
      <c r="E57" s="41">
        <v>4</v>
      </c>
      <c r="F57" s="31" t="s">
        <v>19</v>
      </c>
      <c r="G57" s="32">
        <f t="shared" si="0"/>
        <v>512</v>
      </c>
      <c r="H57" s="42"/>
    </row>
    <row r="58" spans="1:8" ht="33.75" customHeight="1">
      <c r="A58" s="55" t="s">
        <v>219</v>
      </c>
      <c r="B58" s="33" t="s">
        <v>73</v>
      </c>
      <c r="C58" s="43">
        <v>210</v>
      </c>
      <c r="D58" s="31" t="s">
        <v>1</v>
      </c>
      <c r="E58" s="41">
        <v>1</v>
      </c>
      <c r="F58" s="31" t="s">
        <v>19</v>
      </c>
      <c r="G58" s="32">
        <f t="shared" si="0"/>
        <v>210</v>
      </c>
      <c r="H58" s="42"/>
    </row>
    <row r="59" spans="1:8" ht="33.75" customHeight="1">
      <c r="A59" s="55" t="s">
        <v>219</v>
      </c>
      <c r="B59" s="33" t="s">
        <v>74</v>
      </c>
      <c r="C59" s="43">
        <v>109</v>
      </c>
      <c r="D59" s="31" t="s">
        <v>1</v>
      </c>
      <c r="E59" s="41">
        <v>1</v>
      </c>
      <c r="F59" s="31" t="s">
        <v>19</v>
      </c>
      <c r="G59" s="32">
        <f t="shared" si="0"/>
        <v>109</v>
      </c>
      <c r="H59" s="42"/>
    </row>
    <row r="60" spans="1:8" ht="33.75" customHeight="1">
      <c r="A60" s="55" t="s">
        <v>218</v>
      </c>
      <c r="B60" s="33" t="s">
        <v>75</v>
      </c>
      <c r="C60" s="43">
        <v>5</v>
      </c>
      <c r="D60" s="31" t="s">
        <v>1</v>
      </c>
      <c r="E60" s="41">
        <v>4</v>
      </c>
      <c r="F60" s="31" t="s">
        <v>19</v>
      </c>
      <c r="G60" s="32">
        <f t="shared" si="0"/>
        <v>20</v>
      </c>
      <c r="H60" s="42"/>
    </row>
    <row r="61" spans="1:8" ht="33.75" customHeight="1">
      <c r="A61" s="55" t="s">
        <v>218</v>
      </c>
      <c r="B61" s="33" t="s">
        <v>31</v>
      </c>
      <c r="C61" s="43">
        <v>366</v>
      </c>
      <c r="D61" s="31" t="s">
        <v>1</v>
      </c>
      <c r="E61" s="41">
        <v>4</v>
      </c>
      <c r="F61" s="31" t="s">
        <v>19</v>
      </c>
      <c r="G61" s="32">
        <f t="shared" si="0"/>
        <v>1464</v>
      </c>
      <c r="H61" s="42"/>
    </row>
    <row r="62" spans="1:8" ht="33.75" customHeight="1">
      <c r="A62" s="55" t="s">
        <v>219</v>
      </c>
      <c r="B62" s="33" t="s">
        <v>76</v>
      </c>
      <c r="C62" s="43">
        <v>242</v>
      </c>
      <c r="D62" s="31" t="s">
        <v>1</v>
      </c>
      <c r="E62" s="41">
        <v>1</v>
      </c>
      <c r="F62" s="31" t="s">
        <v>19</v>
      </c>
      <c r="G62" s="32">
        <f t="shared" si="0"/>
        <v>242</v>
      </c>
      <c r="H62" s="42"/>
    </row>
    <row r="63" spans="1:8" ht="33.75" customHeight="1">
      <c r="A63" s="55" t="s">
        <v>218</v>
      </c>
      <c r="B63" s="33" t="s">
        <v>77</v>
      </c>
      <c r="C63" s="43">
        <v>25</v>
      </c>
      <c r="D63" s="31" t="s">
        <v>1</v>
      </c>
      <c r="E63" s="41">
        <v>4</v>
      </c>
      <c r="F63" s="31" t="s">
        <v>19</v>
      </c>
      <c r="G63" s="32">
        <f t="shared" si="0"/>
        <v>100</v>
      </c>
      <c r="H63" s="42"/>
    </row>
    <row r="64" spans="1:8" ht="33.75" customHeight="1">
      <c r="A64" s="55" t="s">
        <v>218</v>
      </c>
      <c r="B64" s="33" t="s">
        <v>78</v>
      </c>
      <c r="C64" s="43">
        <v>55</v>
      </c>
      <c r="D64" s="31" t="s">
        <v>1</v>
      </c>
      <c r="E64" s="41">
        <v>4</v>
      </c>
      <c r="F64" s="31" t="s">
        <v>19</v>
      </c>
      <c r="G64" s="32">
        <f t="shared" si="0"/>
        <v>220</v>
      </c>
      <c r="H64" s="42"/>
    </row>
    <row r="65" spans="1:8" ht="33.75" customHeight="1">
      <c r="A65" s="55" t="s">
        <v>218</v>
      </c>
      <c r="B65" s="33" t="s">
        <v>79</v>
      </c>
      <c r="C65" s="43">
        <v>82</v>
      </c>
      <c r="D65" s="31" t="s">
        <v>1</v>
      </c>
      <c r="E65" s="41">
        <v>4</v>
      </c>
      <c r="F65" s="31" t="s">
        <v>19</v>
      </c>
      <c r="G65" s="32">
        <f t="shared" si="0"/>
        <v>328</v>
      </c>
      <c r="H65" s="42"/>
    </row>
    <row r="66" spans="1:8" ht="33.75" customHeight="1">
      <c r="A66" s="55" t="s">
        <v>218</v>
      </c>
      <c r="B66" s="33" t="s">
        <v>80</v>
      </c>
      <c r="C66" s="43">
        <v>28</v>
      </c>
      <c r="D66" s="31" t="s">
        <v>1</v>
      </c>
      <c r="E66" s="41">
        <v>4</v>
      </c>
      <c r="F66" s="31" t="s">
        <v>19</v>
      </c>
      <c r="G66" s="32">
        <f t="shared" si="0"/>
        <v>112</v>
      </c>
      <c r="H66" s="42"/>
    </row>
    <row r="67" spans="1:8" ht="33.75" customHeight="1">
      <c r="A67" s="55" t="s">
        <v>218</v>
      </c>
      <c r="B67" s="33" t="s">
        <v>81</v>
      </c>
      <c r="C67" s="43">
        <v>33</v>
      </c>
      <c r="D67" s="31" t="s">
        <v>1</v>
      </c>
      <c r="E67" s="41">
        <v>4</v>
      </c>
      <c r="F67" s="31" t="s">
        <v>19</v>
      </c>
      <c r="G67" s="32">
        <f t="shared" si="0"/>
        <v>132</v>
      </c>
      <c r="H67" s="42"/>
    </row>
    <row r="68" spans="1:8" ht="33.75" customHeight="1">
      <c r="A68" s="55" t="s">
        <v>219</v>
      </c>
      <c r="B68" s="33" t="s">
        <v>82</v>
      </c>
      <c r="C68" s="43">
        <v>97.5</v>
      </c>
      <c r="D68" s="31" t="s">
        <v>1</v>
      </c>
      <c r="E68" s="41">
        <v>1</v>
      </c>
      <c r="F68" s="31" t="s">
        <v>19</v>
      </c>
      <c r="G68" s="32">
        <f t="shared" si="0"/>
        <v>97.5</v>
      </c>
      <c r="H68" s="42"/>
    </row>
    <row r="69" spans="1:8" ht="33.75" customHeight="1">
      <c r="A69" s="55" t="s">
        <v>219</v>
      </c>
      <c r="B69" s="33" t="s">
        <v>83</v>
      </c>
      <c r="C69" s="43">
        <v>363</v>
      </c>
      <c r="D69" s="31" t="s">
        <v>1</v>
      </c>
      <c r="E69" s="41">
        <v>1</v>
      </c>
      <c r="F69" s="31" t="s">
        <v>19</v>
      </c>
      <c r="G69" s="32">
        <f t="shared" si="0"/>
        <v>363</v>
      </c>
      <c r="H69" s="42"/>
    </row>
    <row r="70" spans="1:8" ht="33.75" customHeight="1">
      <c r="A70" s="55" t="s">
        <v>219</v>
      </c>
      <c r="B70" s="33" t="s">
        <v>84</v>
      </c>
      <c r="C70" s="43">
        <v>740</v>
      </c>
      <c r="D70" s="31" t="s">
        <v>1</v>
      </c>
      <c r="E70" s="41">
        <v>1</v>
      </c>
      <c r="F70" s="31" t="s">
        <v>19</v>
      </c>
      <c r="G70" s="32">
        <f t="shared" si="0"/>
        <v>740</v>
      </c>
      <c r="H70" s="42"/>
    </row>
    <row r="71" spans="1:8" ht="33.75" customHeight="1">
      <c r="A71" s="55" t="s">
        <v>219</v>
      </c>
      <c r="B71" s="33" t="s">
        <v>85</v>
      </c>
      <c r="C71" s="43">
        <v>2393</v>
      </c>
      <c r="D71" s="31" t="s">
        <v>1</v>
      </c>
      <c r="E71" s="41">
        <v>1</v>
      </c>
      <c r="F71" s="31" t="s">
        <v>19</v>
      </c>
      <c r="G71" s="32">
        <f t="shared" si="0"/>
        <v>2393</v>
      </c>
      <c r="H71" s="42"/>
    </row>
    <row r="72" spans="1:8" ht="33.75" customHeight="1">
      <c r="A72" s="55" t="s">
        <v>219</v>
      </c>
      <c r="B72" s="33" t="s">
        <v>86</v>
      </c>
      <c r="C72" s="43">
        <v>1841</v>
      </c>
      <c r="D72" s="31" t="s">
        <v>1</v>
      </c>
      <c r="E72" s="41">
        <v>1</v>
      </c>
      <c r="F72" s="31" t="s">
        <v>19</v>
      </c>
      <c r="G72" s="32">
        <f t="shared" si="0"/>
        <v>1841</v>
      </c>
      <c r="H72" s="42"/>
    </row>
    <row r="73" spans="1:8" ht="33.75" customHeight="1">
      <c r="A73" s="55" t="s">
        <v>218</v>
      </c>
      <c r="B73" s="33" t="s">
        <v>87</v>
      </c>
      <c r="C73" s="43">
        <v>161</v>
      </c>
      <c r="D73" s="31" t="s">
        <v>1</v>
      </c>
      <c r="E73" s="41">
        <v>1</v>
      </c>
      <c r="F73" s="31" t="s">
        <v>19</v>
      </c>
      <c r="G73" s="32">
        <f t="shared" si="0"/>
        <v>161</v>
      </c>
      <c r="H73" s="42"/>
    </row>
    <row r="74" spans="1:8" ht="33.75" customHeight="1">
      <c r="A74" s="55" t="s">
        <v>218</v>
      </c>
      <c r="B74" s="33" t="s">
        <v>88</v>
      </c>
      <c r="C74" s="43">
        <v>72</v>
      </c>
      <c r="D74" s="31" t="s">
        <v>1</v>
      </c>
      <c r="E74" s="41">
        <v>4</v>
      </c>
      <c r="F74" s="31" t="s">
        <v>19</v>
      </c>
      <c r="G74" s="32">
        <f t="shared" si="0"/>
        <v>288</v>
      </c>
      <c r="H74" s="42"/>
    </row>
    <row r="75" spans="1:8" ht="33.75" customHeight="1">
      <c r="A75" s="55" t="s">
        <v>219</v>
      </c>
      <c r="B75" s="33" t="s">
        <v>89</v>
      </c>
      <c r="C75" s="43">
        <v>430</v>
      </c>
      <c r="D75" s="31" t="s">
        <v>1</v>
      </c>
      <c r="E75" s="41">
        <v>1</v>
      </c>
      <c r="F75" s="31" t="s">
        <v>19</v>
      </c>
      <c r="G75" s="32">
        <f t="shared" si="0"/>
        <v>430</v>
      </c>
      <c r="H75" s="42"/>
    </row>
    <row r="76" spans="1:8" ht="33.75" customHeight="1">
      <c r="A76" s="55" t="s">
        <v>218</v>
      </c>
      <c r="B76" s="33" t="s">
        <v>90</v>
      </c>
      <c r="C76" s="43">
        <v>40</v>
      </c>
      <c r="D76" s="31" t="s">
        <v>1</v>
      </c>
      <c r="E76" s="41">
        <v>1</v>
      </c>
      <c r="F76" s="31" t="s">
        <v>19</v>
      </c>
      <c r="G76" s="32">
        <f t="shared" si="0"/>
        <v>40</v>
      </c>
      <c r="H76" s="42"/>
    </row>
    <row r="77" spans="1:8" ht="33.75" customHeight="1">
      <c r="A77" s="55" t="s">
        <v>218</v>
      </c>
      <c r="B77" s="33" t="s">
        <v>91</v>
      </c>
      <c r="C77" s="43">
        <v>19</v>
      </c>
      <c r="D77" s="31" t="s">
        <v>1</v>
      </c>
      <c r="E77" s="41">
        <v>4</v>
      </c>
      <c r="F77" s="31" t="s">
        <v>19</v>
      </c>
      <c r="G77" s="32">
        <f t="shared" si="0"/>
        <v>76</v>
      </c>
      <c r="H77" s="42"/>
    </row>
    <row r="78" spans="1:8" ht="33.75" customHeight="1">
      <c r="A78" s="55" t="s">
        <v>218</v>
      </c>
      <c r="B78" s="33" t="s">
        <v>92</v>
      </c>
      <c r="C78" s="43">
        <v>2</v>
      </c>
      <c r="D78" s="31" t="s">
        <v>1</v>
      </c>
      <c r="E78" s="41">
        <v>4</v>
      </c>
      <c r="F78" s="31" t="s">
        <v>19</v>
      </c>
      <c r="G78" s="32">
        <f t="shared" si="0"/>
        <v>8</v>
      </c>
      <c r="H78" s="42"/>
    </row>
    <row r="79" spans="1:8" ht="33.75" customHeight="1">
      <c r="A79" s="55" t="s">
        <v>219</v>
      </c>
      <c r="B79" s="33" t="s">
        <v>93</v>
      </c>
      <c r="C79" s="43">
        <v>75</v>
      </c>
      <c r="D79" s="31" t="s">
        <v>1</v>
      </c>
      <c r="E79" s="41">
        <v>1</v>
      </c>
      <c r="F79" s="31" t="s">
        <v>19</v>
      </c>
      <c r="G79" s="32">
        <f t="shared" si="0"/>
        <v>75</v>
      </c>
      <c r="H79" s="42"/>
    </row>
    <row r="80" spans="1:8" ht="33.75" customHeight="1">
      <c r="A80" s="55" t="s">
        <v>219</v>
      </c>
      <c r="B80" s="33" t="s">
        <v>94</v>
      </c>
      <c r="C80" s="43">
        <v>84</v>
      </c>
      <c r="D80" s="31" t="s">
        <v>1</v>
      </c>
      <c r="E80" s="41">
        <v>1</v>
      </c>
      <c r="F80" s="31" t="s">
        <v>19</v>
      </c>
      <c r="G80" s="32">
        <f t="shared" si="0"/>
        <v>84</v>
      </c>
      <c r="H80" s="42"/>
    </row>
    <row r="81" spans="1:8" ht="33.75" customHeight="1">
      <c r="A81" s="55" t="s">
        <v>218</v>
      </c>
      <c r="B81" s="33" t="s">
        <v>95</v>
      </c>
      <c r="C81" s="43">
        <v>29.5</v>
      </c>
      <c r="D81" s="31" t="s">
        <v>1</v>
      </c>
      <c r="E81" s="41">
        <v>4</v>
      </c>
      <c r="F81" s="31" t="s">
        <v>19</v>
      </c>
      <c r="G81" s="32">
        <f t="shared" si="0"/>
        <v>118</v>
      </c>
      <c r="H81" s="42"/>
    </row>
    <row r="82" spans="1:8" ht="33.75" customHeight="1">
      <c r="A82" s="55" t="s">
        <v>218</v>
      </c>
      <c r="B82" s="33" t="s">
        <v>96</v>
      </c>
      <c r="C82" s="43">
        <v>19</v>
      </c>
      <c r="D82" s="31" t="s">
        <v>1</v>
      </c>
      <c r="E82" s="41">
        <v>4</v>
      </c>
      <c r="F82" s="31" t="s">
        <v>19</v>
      </c>
      <c r="G82" s="32">
        <f t="shared" si="0"/>
        <v>76</v>
      </c>
      <c r="H82" s="42"/>
    </row>
    <row r="83" spans="1:8" ht="33.75" customHeight="1">
      <c r="A83" s="55" t="s">
        <v>218</v>
      </c>
      <c r="B83" s="33" t="s">
        <v>97</v>
      </c>
      <c r="C83" s="43">
        <v>69</v>
      </c>
      <c r="D83" s="31" t="s">
        <v>1</v>
      </c>
      <c r="E83" s="41">
        <v>8</v>
      </c>
      <c r="F83" s="31" t="s">
        <v>19</v>
      </c>
      <c r="G83" s="32">
        <f t="shared" si="0"/>
        <v>552</v>
      </c>
      <c r="H83" s="42"/>
    </row>
    <row r="84" spans="1:8" ht="33.75" customHeight="1">
      <c r="A84" s="55" t="s">
        <v>218</v>
      </c>
      <c r="B84" s="33" t="s">
        <v>98</v>
      </c>
      <c r="C84" s="43">
        <v>11</v>
      </c>
      <c r="D84" s="31" t="s">
        <v>1</v>
      </c>
      <c r="E84" s="41">
        <v>8</v>
      </c>
      <c r="F84" s="31" t="s">
        <v>19</v>
      </c>
      <c r="G84" s="32">
        <f t="shared" si="0"/>
        <v>88</v>
      </c>
      <c r="H84" s="42"/>
    </row>
    <row r="85" spans="1:8" ht="33.75" customHeight="1">
      <c r="A85" s="55" t="s">
        <v>218</v>
      </c>
      <c r="B85" s="33" t="s">
        <v>99</v>
      </c>
      <c r="C85" s="43">
        <v>6</v>
      </c>
      <c r="D85" s="31" t="s">
        <v>1</v>
      </c>
      <c r="E85" s="41">
        <v>4</v>
      </c>
      <c r="F85" s="31" t="s">
        <v>19</v>
      </c>
      <c r="G85" s="32">
        <f t="shared" si="0"/>
        <v>24</v>
      </c>
      <c r="H85" s="42"/>
    </row>
    <row r="86" spans="1:8" ht="33.75" customHeight="1">
      <c r="A86" s="55" t="s">
        <v>218</v>
      </c>
      <c r="B86" s="33" t="s">
        <v>100</v>
      </c>
      <c r="C86" s="43">
        <v>11</v>
      </c>
      <c r="D86" s="31" t="s">
        <v>1</v>
      </c>
      <c r="E86" s="41">
        <v>10</v>
      </c>
      <c r="F86" s="31" t="s">
        <v>19</v>
      </c>
      <c r="G86" s="32">
        <f t="shared" si="0"/>
        <v>110</v>
      </c>
      <c r="H86" s="42"/>
    </row>
    <row r="87" spans="1:8" ht="33.75" customHeight="1">
      <c r="A87" s="55" t="s">
        <v>218</v>
      </c>
      <c r="B87" s="33" t="s">
        <v>101</v>
      </c>
      <c r="C87" s="43">
        <v>10</v>
      </c>
      <c r="D87" s="31" t="s">
        <v>1</v>
      </c>
      <c r="E87" s="41">
        <v>2</v>
      </c>
      <c r="F87" s="31" t="s">
        <v>19</v>
      </c>
      <c r="G87" s="32">
        <f t="shared" si="0"/>
        <v>20</v>
      </c>
      <c r="H87" s="42"/>
    </row>
    <row r="88" spans="1:8" ht="33.75" customHeight="1">
      <c r="A88" s="55" t="s">
        <v>218</v>
      </c>
      <c r="B88" s="33" t="s">
        <v>102</v>
      </c>
      <c r="C88" s="43">
        <v>6</v>
      </c>
      <c r="D88" s="31" t="s">
        <v>1</v>
      </c>
      <c r="E88" s="41">
        <v>2</v>
      </c>
      <c r="F88" s="31" t="s">
        <v>19</v>
      </c>
      <c r="G88" s="32">
        <f t="shared" si="0"/>
        <v>12</v>
      </c>
      <c r="H88" s="42"/>
    </row>
    <row r="89" spans="1:8" ht="33.75" customHeight="1">
      <c r="A89" s="55" t="s">
        <v>218</v>
      </c>
      <c r="B89" s="33" t="s">
        <v>103</v>
      </c>
      <c r="C89" s="43">
        <v>21</v>
      </c>
      <c r="D89" s="31" t="s">
        <v>1</v>
      </c>
      <c r="E89" s="41">
        <v>4</v>
      </c>
      <c r="F89" s="31" t="s">
        <v>19</v>
      </c>
      <c r="G89" s="32">
        <f t="shared" si="0"/>
        <v>84</v>
      </c>
      <c r="H89" s="42"/>
    </row>
    <row r="90" spans="1:8" ht="33.75" customHeight="1">
      <c r="A90" s="55" t="s">
        <v>218</v>
      </c>
      <c r="B90" s="33" t="s">
        <v>104</v>
      </c>
      <c r="C90" s="43">
        <v>28</v>
      </c>
      <c r="D90" s="31" t="s">
        <v>1</v>
      </c>
      <c r="E90" s="41">
        <v>1</v>
      </c>
      <c r="F90" s="31" t="s">
        <v>19</v>
      </c>
      <c r="G90" s="32">
        <f t="shared" si="0"/>
        <v>28</v>
      </c>
      <c r="H90" s="42"/>
    </row>
    <row r="91" spans="1:8" ht="33.75" customHeight="1">
      <c r="A91" s="55" t="s">
        <v>218</v>
      </c>
      <c r="B91" s="33" t="s">
        <v>105</v>
      </c>
      <c r="C91" s="43">
        <v>22</v>
      </c>
      <c r="D91" s="31" t="s">
        <v>1</v>
      </c>
      <c r="E91" s="41">
        <v>4</v>
      </c>
      <c r="F91" s="31" t="s">
        <v>19</v>
      </c>
      <c r="G91" s="32">
        <f t="shared" si="0"/>
        <v>88</v>
      </c>
      <c r="H91" s="42"/>
    </row>
    <row r="92" spans="1:8" ht="33.75" customHeight="1">
      <c r="A92" s="55" t="s">
        <v>218</v>
      </c>
      <c r="B92" s="33" t="s">
        <v>106</v>
      </c>
      <c r="C92" s="43">
        <v>105</v>
      </c>
      <c r="D92" s="31" t="s">
        <v>1</v>
      </c>
      <c r="E92" s="41">
        <v>4</v>
      </c>
      <c r="F92" s="31" t="s">
        <v>19</v>
      </c>
      <c r="G92" s="32">
        <f t="shared" si="0"/>
        <v>420</v>
      </c>
      <c r="H92" s="42"/>
    </row>
    <row r="93" spans="1:8" ht="33.75" customHeight="1">
      <c r="A93" s="55" t="s">
        <v>219</v>
      </c>
      <c r="B93" s="33" t="s">
        <v>107</v>
      </c>
      <c r="C93" s="43">
        <v>144.5</v>
      </c>
      <c r="D93" s="31" t="s">
        <v>1</v>
      </c>
      <c r="E93" s="41">
        <v>1</v>
      </c>
      <c r="F93" s="31" t="s">
        <v>19</v>
      </c>
      <c r="G93" s="32">
        <f t="shared" si="0"/>
        <v>144.5</v>
      </c>
      <c r="H93" s="42"/>
    </row>
    <row r="94" spans="1:8" ht="33.75" customHeight="1">
      <c r="A94" s="55" t="s">
        <v>219</v>
      </c>
      <c r="B94" s="33" t="s">
        <v>32</v>
      </c>
      <c r="C94" s="43">
        <v>181.9</v>
      </c>
      <c r="D94" s="31" t="s">
        <v>1</v>
      </c>
      <c r="E94" s="41">
        <v>1</v>
      </c>
      <c r="F94" s="31" t="s">
        <v>19</v>
      </c>
      <c r="G94" s="32">
        <f t="shared" si="0"/>
        <v>181.9</v>
      </c>
      <c r="H94" s="42"/>
    </row>
    <row r="95" spans="1:8" ht="33.75" customHeight="1">
      <c r="A95" s="55" t="s">
        <v>219</v>
      </c>
      <c r="B95" s="33" t="s">
        <v>108</v>
      </c>
      <c r="C95" s="43">
        <v>144.5</v>
      </c>
      <c r="D95" s="31" t="s">
        <v>1</v>
      </c>
      <c r="E95" s="41">
        <v>1</v>
      </c>
      <c r="F95" s="31" t="s">
        <v>19</v>
      </c>
      <c r="G95" s="32">
        <f t="shared" si="0"/>
        <v>144.5</v>
      </c>
      <c r="H95" s="42"/>
    </row>
    <row r="96" spans="1:8" ht="33.75" customHeight="1">
      <c r="A96" s="55" t="s">
        <v>219</v>
      </c>
      <c r="B96" s="33" t="s">
        <v>33</v>
      </c>
      <c r="C96" s="43">
        <v>38.5</v>
      </c>
      <c r="D96" s="31" t="s">
        <v>1</v>
      </c>
      <c r="E96" s="41">
        <v>1</v>
      </c>
      <c r="F96" s="31" t="s">
        <v>19</v>
      </c>
      <c r="G96" s="32">
        <f t="shared" si="0"/>
        <v>38.5</v>
      </c>
      <c r="H96" s="42"/>
    </row>
    <row r="97" spans="1:8" ht="33.75" customHeight="1">
      <c r="A97" s="55" t="s">
        <v>219</v>
      </c>
      <c r="B97" s="33" t="s">
        <v>109</v>
      </c>
      <c r="C97" s="43">
        <v>144.5</v>
      </c>
      <c r="D97" s="31" t="s">
        <v>1</v>
      </c>
      <c r="E97" s="41">
        <v>1</v>
      </c>
      <c r="F97" s="31" t="s">
        <v>19</v>
      </c>
      <c r="G97" s="32">
        <f t="shared" si="0"/>
        <v>144.5</v>
      </c>
      <c r="H97" s="42"/>
    </row>
    <row r="98" spans="1:8" ht="33.75" customHeight="1">
      <c r="A98" s="55" t="s">
        <v>219</v>
      </c>
      <c r="B98" s="33" t="s">
        <v>110</v>
      </c>
      <c r="C98" s="43">
        <v>144.5</v>
      </c>
      <c r="D98" s="31" t="s">
        <v>1</v>
      </c>
      <c r="E98" s="41">
        <v>1</v>
      </c>
      <c r="F98" s="31" t="s">
        <v>19</v>
      </c>
      <c r="G98" s="32">
        <f t="shared" si="0"/>
        <v>144.5</v>
      </c>
      <c r="H98" s="42"/>
    </row>
    <row r="99" spans="1:8" ht="33.75" customHeight="1">
      <c r="A99" s="55" t="s">
        <v>219</v>
      </c>
      <c r="B99" s="33" t="s">
        <v>28</v>
      </c>
      <c r="C99" s="43">
        <v>181.9</v>
      </c>
      <c r="D99" s="31" t="s">
        <v>1</v>
      </c>
      <c r="E99" s="41">
        <v>1</v>
      </c>
      <c r="F99" s="31" t="s">
        <v>19</v>
      </c>
      <c r="G99" s="32">
        <f aca="true" t="shared" si="1" ref="G99:G162">C99*E99</f>
        <v>181.9</v>
      </c>
      <c r="H99" s="42"/>
    </row>
    <row r="100" spans="1:8" ht="33.75" customHeight="1">
      <c r="A100" s="55" t="s">
        <v>219</v>
      </c>
      <c r="B100" s="33" t="s">
        <v>111</v>
      </c>
      <c r="C100" s="43">
        <v>313</v>
      </c>
      <c r="D100" s="31" t="s">
        <v>1</v>
      </c>
      <c r="E100" s="41">
        <v>1</v>
      </c>
      <c r="F100" s="31" t="s">
        <v>19</v>
      </c>
      <c r="G100" s="32">
        <f t="shared" si="1"/>
        <v>313</v>
      </c>
      <c r="H100" s="42"/>
    </row>
    <row r="101" spans="1:8" ht="33.75" customHeight="1">
      <c r="A101" s="55" t="s">
        <v>219</v>
      </c>
      <c r="B101" s="33" t="s">
        <v>34</v>
      </c>
      <c r="C101" s="43">
        <v>1630</v>
      </c>
      <c r="D101" s="31" t="s">
        <v>1</v>
      </c>
      <c r="E101" s="41">
        <v>1</v>
      </c>
      <c r="F101" s="31" t="s">
        <v>19</v>
      </c>
      <c r="G101" s="32">
        <f t="shared" si="1"/>
        <v>1630</v>
      </c>
      <c r="H101" s="42"/>
    </row>
    <row r="102" spans="1:8" ht="33.75" customHeight="1">
      <c r="A102" s="55" t="s">
        <v>218</v>
      </c>
      <c r="B102" s="33" t="s">
        <v>112</v>
      </c>
      <c r="C102" s="43">
        <v>44</v>
      </c>
      <c r="D102" s="31" t="s">
        <v>1</v>
      </c>
      <c r="E102" s="41">
        <v>2</v>
      </c>
      <c r="F102" s="31" t="s">
        <v>19</v>
      </c>
      <c r="G102" s="32">
        <f t="shared" si="1"/>
        <v>88</v>
      </c>
      <c r="H102" s="42"/>
    </row>
    <row r="103" spans="1:8" ht="33.75" customHeight="1">
      <c r="A103" s="55" t="s">
        <v>219</v>
      </c>
      <c r="B103" s="33" t="s">
        <v>35</v>
      </c>
      <c r="C103" s="43">
        <v>1960</v>
      </c>
      <c r="D103" s="31" t="s">
        <v>1</v>
      </c>
      <c r="E103" s="41">
        <v>1</v>
      </c>
      <c r="F103" s="31" t="s">
        <v>19</v>
      </c>
      <c r="G103" s="32">
        <f t="shared" si="1"/>
        <v>1960</v>
      </c>
      <c r="H103" s="42"/>
    </row>
    <row r="104" spans="1:8" ht="33.75" customHeight="1">
      <c r="A104" s="55" t="s">
        <v>218</v>
      </c>
      <c r="B104" s="33" t="s">
        <v>113</v>
      </c>
      <c r="C104" s="43">
        <v>373</v>
      </c>
      <c r="D104" s="31" t="s">
        <v>1</v>
      </c>
      <c r="E104" s="41">
        <v>4</v>
      </c>
      <c r="F104" s="31" t="s">
        <v>19</v>
      </c>
      <c r="G104" s="32">
        <f t="shared" si="1"/>
        <v>1492</v>
      </c>
      <c r="H104" s="42"/>
    </row>
    <row r="105" spans="1:8" ht="33.75" customHeight="1">
      <c r="A105" s="55" t="s">
        <v>218</v>
      </c>
      <c r="B105" s="33" t="s">
        <v>114</v>
      </c>
      <c r="C105" s="43">
        <v>282</v>
      </c>
      <c r="D105" s="31" t="s">
        <v>1</v>
      </c>
      <c r="E105" s="41">
        <v>4</v>
      </c>
      <c r="F105" s="31" t="s">
        <v>19</v>
      </c>
      <c r="G105" s="32">
        <f t="shared" si="1"/>
        <v>1128</v>
      </c>
      <c r="H105" s="42"/>
    </row>
    <row r="106" spans="1:8" ht="33.75" customHeight="1">
      <c r="A106" s="55" t="s">
        <v>219</v>
      </c>
      <c r="B106" s="33" t="s">
        <v>115</v>
      </c>
      <c r="C106" s="43">
        <v>393</v>
      </c>
      <c r="D106" s="31" t="s">
        <v>1</v>
      </c>
      <c r="E106" s="41">
        <v>1</v>
      </c>
      <c r="F106" s="31" t="s">
        <v>19</v>
      </c>
      <c r="G106" s="32">
        <f t="shared" si="1"/>
        <v>393</v>
      </c>
      <c r="H106" s="42"/>
    </row>
    <row r="107" spans="1:8" ht="33.75" customHeight="1">
      <c r="A107" s="55" t="s">
        <v>218</v>
      </c>
      <c r="B107" s="33" t="s">
        <v>116</v>
      </c>
      <c r="C107" s="43">
        <v>33</v>
      </c>
      <c r="D107" s="31" t="s">
        <v>1</v>
      </c>
      <c r="E107" s="41">
        <v>1</v>
      </c>
      <c r="F107" s="31" t="s">
        <v>19</v>
      </c>
      <c r="G107" s="32">
        <f t="shared" si="1"/>
        <v>33</v>
      </c>
      <c r="H107" s="42"/>
    </row>
    <row r="108" spans="1:8" ht="33.75" customHeight="1">
      <c r="A108" s="55" t="s">
        <v>218</v>
      </c>
      <c r="B108" s="33" t="s">
        <v>36</v>
      </c>
      <c r="C108" s="43">
        <v>33</v>
      </c>
      <c r="D108" s="31" t="s">
        <v>1</v>
      </c>
      <c r="E108" s="41">
        <v>1</v>
      </c>
      <c r="F108" s="31" t="s">
        <v>19</v>
      </c>
      <c r="G108" s="32">
        <f t="shared" si="1"/>
        <v>33</v>
      </c>
      <c r="H108" s="42"/>
    </row>
    <row r="109" spans="1:8" ht="33.75" customHeight="1">
      <c r="A109" s="55" t="s">
        <v>218</v>
      </c>
      <c r="B109" s="33" t="s">
        <v>117</v>
      </c>
      <c r="C109" s="43">
        <v>33</v>
      </c>
      <c r="D109" s="31" t="s">
        <v>1</v>
      </c>
      <c r="E109" s="41">
        <v>1</v>
      </c>
      <c r="F109" s="31" t="s">
        <v>19</v>
      </c>
      <c r="G109" s="32">
        <f t="shared" si="1"/>
        <v>33</v>
      </c>
      <c r="H109" s="42"/>
    </row>
    <row r="110" spans="1:8" ht="33.75" customHeight="1">
      <c r="A110" s="55" t="s">
        <v>218</v>
      </c>
      <c r="B110" s="33" t="s">
        <v>118</v>
      </c>
      <c r="C110" s="43">
        <v>33</v>
      </c>
      <c r="D110" s="31" t="s">
        <v>1</v>
      </c>
      <c r="E110" s="41">
        <v>1</v>
      </c>
      <c r="F110" s="31" t="s">
        <v>19</v>
      </c>
      <c r="G110" s="32">
        <f t="shared" si="1"/>
        <v>33</v>
      </c>
      <c r="H110" s="42"/>
    </row>
    <row r="111" spans="1:8" ht="33.75" customHeight="1">
      <c r="A111" s="55" t="s">
        <v>218</v>
      </c>
      <c r="B111" s="33" t="s">
        <v>119</v>
      </c>
      <c r="C111" s="43">
        <v>33</v>
      </c>
      <c r="D111" s="31" t="s">
        <v>1</v>
      </c>
      <c r="E111" s="41">
        <v>1</v>
      </c>
      <c r="F111" s="31" t="s">
        <v>19</v>
      </c>
      <c r="G111" s="32">
        <f t="shared" si="1"/>
        <v>33</v>
      </c>
      <c r="H111" s="42"/>
    </row>
    <row r="112" spans="1:8" ht="33.75" customHeight="1">
      <c r="A112" s="55" t="s">
        <v>219</v>
      </c>
      <c r="B112" s="33" t="s">
        <v>120</v>
      </c>
      <c r="C112" s="43">
        <v>121</v>
      </c>
      <c r="D112" s="31" t="s">
        <v>1</v>
      </c>
      <c r="E112" s="41">
        <v>1</v>
      </c>
      <c r="F112" s="31" t="s">
        <v>19</v>
      </c>
      <c r="G112" s="32">
        <f t="shared" si="1"/>
        <v>121</v>
      </c>
      <c r="H112" s="42"/>
    </row>
    <row r="113" spans="1:8" ht="33.75" customHeight="1">
      <c r="A113" s="55" t="s">
        <v>219</v>
      </c>
      <c r="B113" s="33" t="s">
        <v>121</v>
      </c>
      <c r="C113" s="43">
        <v>138</v>
      </c>
      <c r="D113" s="31" t="s">
        <v>1</v>
      </c>
      <c r="E113" s="41">
        <v>1</v>
      </c>
      <c r="F113" s="31" t="s">
        <v>19</v>
      </c>
      <c r="G113" s="32">
        <f t="shared" si="1"/>
        <v>138</v>
      </c>
      <c r="H113" s="42"/>
    </row>
    <row r="114" spans="1:8" ht="33.75" customHeight="1">
      <c r="A114" s="55" t="s">
        <v>218</v>
      </c>
      <c r="B114" s="33" t="s">
        <v>122</v>
      </c>
      <c r="C114" s="43">
        <v>115</v>
      </c>
      <c r="D114" s="31" t="s">
        <v>1</v>
      </c>
      <c r="E114" s="41">
        <v>4</v>
      </c>
      <c r="F114" s="31" t="s">
        <v>19</v>
      </c>
      <c r="G114" s="32">
        <f t="shared" si="1"/>
        <v>460</v>
      </c>
      <c r="H114" s="42"/>
    </row>
    <row r="115" spans="1:8" ht="33.75" customHeight="1">
      <c r="A115" s="55" t="s">
        <v>219</v>
      </c>
      <c r="B115" s="33" t="s">
        <v>123</v>
      </c>
      <c r="C115" s="43">
        <v>149</v>
      </c>
      <c r="D115" s="31" t="s">
        <v>1</v>
      </c>
      <c r="E115" s="41">
        <v>1</v>
      </c>
      <c r="F115" s="31" t="s">
        <v>19</v>
      </c>
      <c r="G115" s="32">
        <f t="shared" si="1"/>
        <v>149</v>
      </c>
      <c r="H115" s="42"/>
    </row>
    <row r="116" spans="1:8" ht="33.75" customHeight="1">
      <c r="A116" s="55" t="s">
        <v>219</v>
      </c>
      <c r="B116" s="33" t="s">
        <v>124</v>
      </c>
      <c r="C116" s="43">
        <v>149</v>
      </c>
      <c r="D116" s="31" t="s">
        <v>1</v>
      </c>
      <c r="E116" s="41">
        <v>1</v>
      </c>
      <c r="F116" s="31" t="s">
        <v>19</v>
      </c>
      <c r="G116" s="32">
        <f t="shared" si="1"/>
        <v>149</v>
      </c>
      <c r="H116" s="42"/>
    </row>
    <row r="117" spans="1:8" ht="33.75" customHeight="1">
      <c r="A117" s="55" t="s">
        <v>219</v>
      </c>
      <c r="B117" s="33" t="s">
        <v>125</v>
      </c>
      <c r="C117" s="43">
        <v>149</v>
      </c>
      <c r="D117" s="31" t="s">
        <v>1</v>
      </c>
      <c r="E117" s="41">
        <v>1</v>
      </c>
      <c r="F117" s="31" t="s">
        <v>19</v>
      </c>
      <c r="G117" s="32">
        <f t="shared" si="1"/>
        <v>149</v>
      </c>
      <c r="H117" s="42"/>
    </row>
    <row r="118" spans="1:8" ht="33.75" customHeight="1">
      <c r="A118" s="55" t="s">
        <v>219</v>
      </c>
      <c r="B118" s="33" t="s">
        <v>126</v>
      </c>
      <c r="C118" s="43">
        <v>149</v>
      </c>
      <c r="D118" s="31" t="s">
        <v>1</v>
      </c>
      <c r="E118" s="41">
        <v>1</v>
      </c>
      <c r="F118" s="31" t="s">
        <v>19</v>
      </c>
      <c r="G118" s="32">
        <f t="shared" si="1"/>
        <v>149</v>
      </c>
      <c r="H118" s="42"/>
    </row>
    <row r="119" spans="1:8" ht="33.75" customHeight="1">
      <c r="A119" s="55" t="s">
        <v>219</v>
      </c>
      <c r="B119" s="33" t="s">
        <v>37</v>
      </c>
      <c r="C119" s="43">
        <v>998</v>
      </c>
      <c r="D119" s="31" t="s">
        <v>1</v>
      </c>
      <c r="E119" s="41">
        <v>1</v>
      </c>
      <c r="F119" s="31" t="s">
        <v>19</v>
      </c>
      <c r="G119" s="32">
        <f t="shared" si="1"/>
        <v>998</v>
      </c>
      <c r="H119" s="42"/>
    </row>
    <row r="120" spans="1:8" ht="33.75" customHeight="1">
      <c r="A120" s="55" t="s">
        <v>218</v>
      </c>
      <c r="B120" s="33" t="s">
        <v>127</v>
      </c>
      <c r="C120" s="43">
        <v>282</v>
      </c>
      <c r="D120" s="31" t="s">
        <v>1</v>
      </c>
      <c r="E120" s="41">
        <v>4</v>
      </c>
      <c r="F120" s="31" t="s">
        <v>19</v>
      </c>
      <c r="G120" s="32">
        <f t="shared" si="1"/>
        <v>1128</v>
      </c>
      <c r="H120" s="42"/>
    </row>
    <row r="121" spans="1:8" ht="33.75" customHeight="1">
      <c r="A121" s="55" t="s">
        <v>219</v>
      </c>
      <c r="B121" s="33" t="s">
        <v>128</v>
      </c>
      <c r="C121" s="43">
        <v>78</v>
      </c>
      <c r="D121" s="31" t="s">
        <v>1</v>
      </c>
      <c r="E121" s="41">
        <v>1</v>
      </c>
      <c r="F121" s="31" t="s">
        <v>19</v>
      </c>
      <c r="G121" s="32">
        <f t="shared" si="1"/>
        <v>78</v>
      </c>
      <c r="H121" s="42"/>
    </row>
    <row r="122" spans="1:8" ht="33.75" customHeight="1">
      <c r="A122" s="55" t="s">
        <v>219</v>
      </c>
      <c r="B122" s="33" t="s">
        <v>129</v>
      </c>
      <c r="C122" s="43">
        <v>147</v>
      </c>
      <c r="D122" s="31" t="s">
        <v>1</v>
      </c>
      <c r="E122" s="41">
        <v>1</v>
      </c>
      <c r="F122" s="31" t="s">
        <v>19</v>
      </c>
      <c r="G122" s="32">
        <f t="shared" si="1"/>
        <v>147</v>
      </c>
      <c r="H122" s="42"/>
    </row>
    <row r="123" spans="1:8" ht="33.75" customHeight="1">
      <c r="A123" s="55" t="s">
        <v>219</v>
      </c>
      <c r="B123" s="33" t="s">
        <v>130</v>
      </c>
      <c r="C123" s="43">
        <v>69.9</v>
      </c>
      <c r="D123" s="31" t="s">
        <v>1</v>
      </c>
      <c r="E123" s="41">
        <v>1</v>
      </c>
      <c r="F123" s="31" t="s">
        <v>19</v>
      </c>
      <c r="G123" s="32">
        <f t="shared" si="1"/>
        <v>69.9</v>
      </c>
      <c r="H123" s="42"/>
    </row>
    <row r="124" spans="1:8" ht="33.75" customHeight="1">
      <c r="A124" s="55" t="s">
        <v>219</v>
      </c>
      <c r="B124" s="33" t="s">
        <v>131</v>
      </c>
      <c r="C124" s="43">
        <v>343</v>
      </c>
      <c r="D124" s="31" t="s">
        <v>1</v>
      </c>
      <c r="E124" s="41">
        <v>1</v>
      </c>
      <c r="F124" s="31" t="s">
        <v>19</v>
      </c>
      <c r="G124" s="32">
        <f t="shared" si="1"/>
        <v>343</v>
      </c>
      <c r="H124" s="42"/>
    </row>
    <row r="125" spans="1:8" ht="33.75" customHeight="1">
      <c r="A125" s="55" t="s">
        <v>219</v>
      </c>
      <c r="B125" s="33" t="s">
        <v>132</v>
      </c>
      <c r="C125" s="43">
        <v>414</v>
      </c>
      <c r="D125" s="31" t="s">
        <v>1</v>
      </c>
      <c r="E125" s="41">
        <v>1</v>
      </c>
      <c r="F125" s="31" t="s">
        <v>19</v>
      </c>
      <c r="G125" s="32">
        <f t="shared" si="1"/>
        <v>414</v>
      </c>
      <c r="H125" s="42"/>
    </row>
    <row r="126" spans="1:8" ht="33.75" customHeight="1">
      <c r="A126" s="55" t="s">
        <v>218</v>
      </c>
      <c r="B126" s="33" t="s">
        <v>133</v>
      </c>
      <c r="C126" s="43">
        <v>12</v>
      </c>
      <c r="D126" s="31" t="s">
        <v>1</v>
      </c>
      <c r="E126" s="41">
        <v>4</v>
      </c>
      <c r="F126" s="31" t="s">
        <v>19</v>
      </c>
      <c r="G126" s="32">
        <f t="shared" si="1"/>
        <v>48</v>
      </c>
      <c r="H126" s="42"/>
    </row>
    <row r="127" spans="1:8" ht="33.75" customHeight="1">
      <c r="A127" s="55" t="s">
        <v>219</v>
      </c>
      <c r="B127" s="33" t="s">
        <v>134</v>
      </c>
      <c r="C127" s="43">
        <v>61</v>
      </c>
      <c r="D127" s="31" t="s">
        <v>1</v>
      </c>
      <c r="E127" s="41">
        <v>1</v>
      </c>
      <c r="F127" s="31" t="s">
        <v>19</v>
      </c>
      <c r="G127" s="32">
        <f t="shared" si="1"/>
        <v>61</v>
      </c>
      <c r="H127" s="42"/>
    </row>
    <row r="128" spans="1:8" ht="33.75" customHeight="1">
      <c r="A128" s="55" t="s">
        <v>218</v>
      </c>
      <c r="B128" s="33" t="s">
        <v>135</v>
      </c>
      <c r="C128" s="43">
        <v>138</v>
      </c>
      <c r="D128" s="31" t="s">
        <v>1</v>
      </c>
      <c r="E128" s="41">
        <v>4</v>
      </c>
      <c r="F128" s="31" t="s">
        <v>19</v>
      </c>
      <c r="G128" s="32">
        <f t="shared" si="1"/>
        <v>552</v>
      </c>
      <c r="H128" s="42"/>
    </row>
    <row r="129" spans="1:8" ht="33.75" customHeight="1">
      <c r="A129" s="55" t="s">
        <v>218</v>
      </c>
      <c r="B129" s="33" t="s">
        <v>136</v>
      </c>
      <c r="C129" s="43">
        <v>15</v>
      </c>
      <c r="D129" s="31" t="s">
        <v>1</v>
      </c>
      <c r="E129" s="41">
        <v>2</v>
      </c>
      <c r="F129" s="31" t="s">
        <v>19</v>
      </c>
      <c r="G129" s="32">
        <f t="shared" si="1"/>
        <v>30</v>
      </c>
      <c r="H129" s="42"/>
    </row>
    <row r="130" spans="1:8" ht="33.75" customHeight="1">
      <c r="A130" s="55" t="s">
        <v>218</v>
      </c>
      <c r="B130" s="33" t="s">
        <v>137</v>
      </c>
      <c r="C130" s="43">
        <v>19</v>
      </c>
      <c r="D130" s="31" t="s">
        <v>1</v>
      </c>
      <c r="E130" s="41">
        <v>4</v>
      </c>
      <c r="F130" s="31" t="s">
        <v>19</v>
      </c>
      <c r="G130" s="32">
        <f t="shared" si="1"/>
        <v>76</v>
      </c>
      <c r="H130" s="42"/>
    </row>
    <row r="131" spans="1:8" ht="33.75" customHeight="1">
      <c r="A131" s="55" t="s">
        <v>219</v>
      </c>
      <c r="B131" s="33" t="s">
        <v>138</v>
      </c>
      <c r="C131" s="43">
        <v>95</v>
      </c>
      <c r="D131" s="31" t="s">
        <v>1</v>
      </c>
      <c r="E131" s="41">
        <v>2</v>
      </c>
      <c r="F131" s="31" t="s">
        <v>19</v>
      </c>
      <c r="G131" s="32">
        <f t="shared" si="1"/>
        <v>190</v>
      </c>
      <c r="H131" s="42"/>
    </row>
    <row r="132" spans="1:8" ht="33.75" customHeight="1">
      <c r="A132" s="55" t="s">
        <v>218</v>
      </c>
      <c r="B132" s="33" t="s">
        <v>139</v>
      </c>
      <c r="C132" s="43">
        <v>29.9</v>
      </c>
      <c r="D132" s="31" t="s">
        <v>1</v>
      </c>
      <c r="E132" s="41">
        <v>1</v>
      </c>
      <c r="F132" s="31" t="s">
        <v>19</v>
      </c>
      <c r="G132" s="32">
        <f t="shared" si="1"/>
        <v>29.9</v>
      </c>
      <c r="H132" s="42"/>
    </row>
    <row r="133" spans="1:8" ht="33.75" customHeight="1">
      <c r="A133" s="55" t="s">
        <v>219</v>
      </c>
      <c r="B133" s="33" t="s">
        <v>140</v>
      </c>
      <c r="C133" s="43">
        <v>2.4</v>
      </c>
      <c r="D133" s="31" t="s">
        <v>1</v>
      </c>
      <c r="E133" s="41">
        <v>1</v>
      </c>
      <c r="F133" s="31" t="s">
        <v>19</v>
      </c>
      <c r="G133" s="32">
        <f t="shared" si="1"/>
        <v>2.4</v>
      </c>
      <c r="H133" s="42"/>
    </row>
    <row r="134" spans="1:8" ht="33.75" customHeight="1">
      <c r="A134" s="55" t="s">
        <v>219</v>
      </c>
      <c r="B134" s="33" t="s">
        <v>141</v>
      </c>
      <c r="C134" s="43">
        <v>131</v>
      </c>
      <c r="D134" s="31" t="s">
        <v>1</v>
      </c>
      <c r="E134" s="41">
        <v>1</v>
      </c>
      <c r="F134" s="31" t="s">
        <v>19</v>
      </c>
      <c r="G134" s="32">
        <f t="shared" si="1"/>
        <v>131</v>
      </c>
      <c r="H134" s="42"/>
    </row>
    <row r="135" spans="1:8" ht="33.75" customHeight="1">
      <c r="A135" s="55" t="s">
        <v>219</v>
      </c>
      <c r="B135" s="33" t="s">
        <v>142</v>
      </c>
      <c r="C135" s="43">
        <v>131</v>
      </c>
      <c r="D135" s="31" t="s">
        <v>1</v>
      </c>
      <c r="E135" s="41">
        <v>1</v>
      </c>
      <c r="F135" s="31" t="s">
        <v>19</v>
      </c>
      <c r="G135" s="32">
        <f t="shared" si="1"/>
        <v>131</v>
      </c>
      <c r="H135" s="42"/>
    </row>
    <row r="136" spans="1:8" ht="33.75" customHeight="1">
      <c r="A136" s="55" t="s">
        <v>219</v>
      </c>
      <c r="B136" s="33" t="s">
        <v>143</v>
      </c>
      <c r="C136" s="43">
        <v>131</v>
      </c>
      <c r="D136" s="31" t="s">
        <v>1</v>
      </c>
      <c r="E136" s="41">
        <v>1</v>
      </c>
      <c r="F136" s="31" t="s">
        <v>19</v>
      </c>
      <c r="G136" s="32">
        <f t="shared" si="1"/>
        <v>131</v>
      </c>
      <c r="H136" s="42"/>
    </row>
    <row r="137" spans="1:8" ht="33.75" customHeight="1">
      <c r="A137" s="55" t="s">
        <v>219</v>
      </c>
      <c r="B137" s="33" t="s">
        <v>38</v>
      </c>
      <c r="C137" s="43">
        <v>144</v>
      </c>
      <c r="D137" s="31" t="s">
        <v>1</v>
      </c>
      <c r="E137" s="41">
        <v>1</v>
      </c>
      <c r="F137" s="31" t="s">
        <v>19</v>
      </c>
      <c r="G137" s="32">
        <f t="shared" si="1"/>
        <v>144</v>
      </c>
      <c r="H137" s="42"/>
    </row>
    <row r="138" spans="1:8" ht="33.75" customHeight="1">
      <c r="A138" s="55" t="s">
        <v>219</v>
      </c>
      <c r="B138" s="33" t="s">
        <v>144</v>
      </c>
      <c r="C138" s="43">
        <v>131</v>
      </c>
      <c r="D138" s="31" t="s">
        <v>1</v>
      </c>
      <c r="E138" s="41">
        <v>1</v>
      </c>
      <c r="F138" s="31" t="s">
        <v>19</v>
      </c>
      <c r="G138" s="32">
        <f t="shared" si="1"/>
        <v>131</v>
      </c>
      <c r="H138" s="42"/>
    </row>
    <row r="139" spans="1:8" ht="33.75" customHeight="1">
      <c r="A139" s="55" t="s">
        <v>219</v>
      </c>
      <c r="B139" s="33" t="s">
        <v>145</v>
      </c>
      <c r="C139" s="43">
        <v>131</v>
      </c>
      <c r="D139" s="31" t="s">
        <v>1</v>
      </c>
      <c r="E139" s="41">
        <v>1</v>
      </c>
      <c r="F139" s="31" t="s">
        <v>19</v>
      </c>
      <c r="G139" s="32">
        <f t="shared" si="1"/>
        <v>131</v>
      </c>
      <c r="H139" s="42"/>
    </row>
    <row r="140" spans="1:8" ht="33.75" customHeight="1">
      <c r="A140" s="55" t="s">
        <v>219</v>
      </c>
      <c r="B140" s="33" t="s">
        <v>146</v>
      </c>
      <c r="C140" s="43">
        <v>131</v>
      </c>
      <c r="D140" s="31" t="s">
        <v>1</v>
      </c>
      <c r="E140" s="41">
        <v>1</v>
      </c>
      <c r="F140" s="31" t="s">
        <v>19</v>
      </c>
      <c r="G140" s="32">
        <f t="shared" si="1"/>
        <v>131</v>
      </c>
      <c r="H140" s="42"/>
    </row>
    <row r="141" spans="1:8" ht="33.75" customHeight="1">
      <c r="A141" s="55" t="s">
        <v>219</v>
      </c>
      <c r="B141" s="33" t="s">
        <v>147</v>
      </c>
      <c r="C141" s="43">
        <v>131</v>
      </c>
      <c r="D141" s="31" t="s">
        <v>1</v>
      </c>
      <c r="E141" s="41">
        <v>1</v>
      </c>
      <c r="F141" s="31" t="s">
        <v>19</v>
      </c>
      <c r="G141" s="32">
        <f t="shared" si="1"/>
        <v>131</v>
      </c>
      <c r="H141" s="42"/>
    </row>
    <row r="142" spans="1:8" ht="33.75" customHeight="1">
      <c r="A142" s="55" t="s">
        <v>219</v>
      </c>
      <c r="B142" s="33" t="s">
        <v>148</v>
      </c>
      <c r="C142" s="43">
        <v>131</v>
      </c>
      <c r="D142" s="31" t="s">
        <v>1</v>
      </c>
      <c r="E142" s="41">
        <v>1</v>
      </c>
      <c r="F142" s="31" t="s">
        <v>19</v>
      </c>
      <c r="G142" s="32">
        <f t="shared" si="1"/>
        <v>131</v>
      </c>
      <c r="H142" s="42"/>
    </row>
    <row r="143" spans="1:8" ht="33.75" customHeight="1">
      <c r="A143" s="55" t="s">
        <v>219</v>
      </c>
      <c r="B143" s="33" t="s">
        <v>149</v>
      </c>
      <c r="C143" s="43">
        <v>145</v>
      </c>
      <c r="D143" s="31" t="s">
        <v>1</v>
      </c>
      <c r="E143" s="41">
        <v>1</v>
      </c>
      <c r="F143" s="31" t="s">
        <v>19</v>
      </c>
      <c r="G143" s="32">
        <f t="shared" si="1"/>
        <v>145</v>
      </c>
      <c r="H143" s="42"/>
    </row>
    <row r="144" spans="1:8" ht="33.75" customHeight="1">
      <c r="A144" s="55" t="s">
        <v>218</v>
      </c>
      <c r="B144" s="33" t="s">
        <v>150</v>
      </c>
      <c r="C144" s="43">
        <v>210</v>
      </c>
      <c r="D144" s="31" t="s">
        <v>1</v>
      </c>
      <c r="E144" s="41">
        <v>2</v>
      </c>
      <c r="F144" s="31" t="s">
        <v>19</v>
      </c>
      <c r="G144" s="32">
        <f t="shared" si="1"/>
        <v>420</v>
      </c>
      <c r="H144" s="42"/>
    </row>
    <row r="145" spans="1:8" ht="33.75" customHeight="1">
      <c r="A145" s="55" t="s">
        <v>218</v>
      </c>
      <c r="B145" s="33" t="s">
        <v>151</v>
      </c>
      <c r="C145" s="43">
        <v>35</v>
      </c>
      <c r="D145" s="31" t="s">
        <v>1</v>
      </c>
      <c r="E145" s="41">
        <v>4</v>
      </c>
      <c r="F145" s="31" t="s">
        <v>19</v>
      </c>
      <c r="G145" s="32">
        <f t="shared" si="1"/>
        <v>140</v>
      </c>
      <c r="H145" s="42"/>
    </row>
    <row r="146" spans="1:8" ht="33.75" customHeight="1">
      <c r="A146" s="55" t="s">
        <v>218</v>
      </c>
      <c r="B146" s="33" t="s">
        <v>152</v>
      </c>
      <c r="C146" s="43">
        <v>89</v>
      </c>
      <c r="D146" s="31" t="s">
        <v>1</v>
      </c>
      <c r="E146" s="41">
        <v>4</v>
      </c>
      <c r="F146" s="31" t="s">
        <v>19</v>
      </c>
      <c r="G146" s="32">
        <f t="shared" si="1"/>
        <v>356</v>
      </c>
      <c r="H146" s="42"/>
    </row>
    <row r="147" spans="1:8" ht="33.75" customHeight="1">
      <c r="A147" s="55" t="s">
        <v>219</v>
      </c>
      <c r="B147" s="33" t="s">
        <v>153</v>
      </c>
      <c r="C147" s="43">
        <v>149</v>
      </c>
      <c r="D147" s="31" t="s">
        <v>1</v>
      </c>
      <c r="E147" s="41">
        <v>1</v>
      </c>
      <c r="F147" s="31" t="s">
        <v>19</v>
      </c>
      <c r="G147" s="32">
        <f t="shared" si="1"/>
        <v>149</v>
      </c>
      <c r="H147" s="42"/>
    </row>
    <row r="148" spans="1:8" ht="33.75" customHeight="1">
      <c r="A148" s="55" t="s">
        <v>219</v>
      </c>
      <c r="B148" s="33" t="s">
        <v>154</v>
      </c>
      <c r="C148" s="43">
        <v>8</v>
      </c>
      <c r="D148" s="31" t="s">
        <v>1</v>
      </c>
      <c r="E148" s="41">
        <v>1</v>
      </c>
      <c r="F148" s="31" t="s">
        <v>19</v>
      </c>
      <c r="G148" s="32">
        <f t="shared" si="1"/>
        <v>8</v>
      </c>
      <c r="H148" s="42"/>
    </row>
    <row r="149" spans="1:8" ht="33.75" customHeight="1">
      <c r="A149" s="55" t="s">
        <v>218</v>
      </c>
      <c r="B149" s="33" t="s">
        <v>154</v>
      </c>
      <c r="C149" s="43">
        <v>8</v>
      </c>
      <c r="D149" s="31" t="s">
        <v>1</v>
      </c>
      <c r="E149" s="41">
        <v>2</v>
      </c>
      <c r="F149" s="31" t="s">
        <v>19</v>
      </c>
      <c r="G149" s="32">
        <f t="shared" si="1"/>
        <v>16</v>
      </c>
      <c r="H149" s="42"/>
    </row>
    <row r="150" spans="1:8" ht="33.75" customHeight="1">
      <c r="A150" s="55" t="s">
        <v>218</v>
      </c>
      <c r="B150" s="33" t="s">
        <v>155</v>
      </c>
      <c r="C150" s="43">
        <v>12</v>
      </c>
      <c r="D150" s="31" t="s">
        <v>1</v>
      </c>
      <c r="E150" s="41">
        <v>4</v>
      </c>
      <c r="F150" s="31" t="s">
        <v>19</v>
      </c>
      <c r="G150" s="32">
        <f t="shared" si="1"/>
        <v>48</v>
      </c>
      <c r="H150" s="42"/>
    </row>
    <row r="151" spans="1:8" ht="33.75" customHeight="1">
      <c r="A151" s="55" t="s">
        <v>218</v>
      </c>
      <c r="B151" s="33" t="s">
        <v>156</v>
      </c>
      <c r="C151" s="43">
        <v>26</v>
      </c>
      <c r="D151" s="31" t="s">
        <v>1</v>
      </c>
      <c r="E151" s="41">
        <v>4</v>
      </c>
      <c r="F151" s="31" t="s">
        <v>19</v>
      </c>
      <c r="G151" s="32">
        <f t="shared" si="1"/>
        <v>104</v>
      </c>
      <c r="H151" s="42"/>
    </row>
    <row r="152" spans="1:8" ht="33.75" customHeight="1">
      <c r="A152" s="55" t="s">
        <v>219</v>
      </c>
      <c r="B152" s="33" t="s">
        <v>157</v>
      </c>
      <c r="C152" s="43">
        <v>19</v>
      </c>
      <c r="D152" s="31" t="s">
        <v>1</v>
      </c>
      <c r="E152" s="41">
        <v>1</v>
      </c>
      <c r="F152" s="31" t="s">
        <v>19</v>
      </c>
      <c r="G152" s="32">
        <f t="shared" si="1"/>
        <v>19</v>
      </c>
      <c r="H152" s="42"/>
    </row>
    <row r="153" spans="1:8" ht="33.75" customHeight="1">
      <c r="A153" s="55" t="s">
        <v>219</v>
      </c>
      <c r="B153" s="33" t="s">
        <v>158</v>
      </c>
      <c r="C153" s="43">
        <v>19</v>
      </c>
      <c r="D153" s="31" t="s">
        <v>1</v>
      </c>
      <c r="E153" s="41">
        <v>1</v>
      </c>
      <c r="F153" s="31" t="s">
        <v>19</v>
      </c>
      <c r="G153" s="32">
        <f t="shared" si="1"/>
        <v>19</v>
      </c>
      <c r="H153" s="42"/>
    </row>
    <row r="154" spans="1:8" ht="33.75" customHeight="1">
      <c r="A154" s="55" t="s">
        <v>219</v>
      </c>
      <c r="B154" s="33" t="s">
        <v>159</v>
      </c>
      <c r="C154" s="43">
        <v>19</v>
      </c>
      <c r="D154" s="31" t="s">
        <v>1</v>
      </c>
      <c r="E154" s="41">
        <v>1</v>
      </c>
      <c r="F154" s="31" t="s">
        <v>19</v>
      </c>
      <c r="G154" s="32">
        <f t="shared" si="1"/>
        <v>19</v>
      </c>
      <c r="H154" s="42"/>
    </row>
    <row r="155" spans="1:8" ht="33.75" customHeight="1">
      <c r="A155" s="55" t="s">
        <v>219</v>
      </c>
      <c r="B155" s="33" t="s">
        <v>160</v>
      </c>
      <c r="C155" s="43">
        <v>19</v>
      </c>
      <c r="D155" s="31" t="s">
        <v>1</v>
      </c>
      <c r="E155" s="41">
        <v>1</v>
      </c>
      <c r="F155" s="31" t="s">
        <v>19</v>
      </c>
      <c r="G155" s="32">
        <f t="shared" si="1"/>
        <v>19</v>
      </c>
      <c r="H155" s="42"/>
    </row>
    <row r="156" spans="1:8" ht="33.75" customHeight="1">
      <c r="A156" s="55" t="s">
        <v>218</v>
      </c>
      <c r="B156" s="33" t="s">
        <v>161</v>
      </c>
      <c r="C156" s="43">
        <v>181</v>
      </c>
      <c r="D156" s="31" t="s">
        <v>1</v>
      </c>
      <c r="E156" s="41">
        <v>1</v>
      </c>
      <c r="F156" s="31" t="s">
        <v>19</v>
      </c>
      <c r="G156" s="32">
        <f t="shared" si="1"/>
        <v>181</v>
      </c>
      <c r="H156" s="42"/>
    </row>
    <row r="157" spans="1:8" ht="33.75" customHeight="1">
      <c r="A157" s="55" t="s">
        <v>218</v>
      </c>
      <c r="B157" s="33" t="s">
        <v>162</v>
      </c>
      <c r="C157" s="43">
        <v>191</v>
      </c>
      <c r="D157" s="31" t="s">
        <v>1</v>
      </c>
      <c r="E157" s="41">
        <v>4</v>
      </c>
      <c r="F157" s="31" t="s">
        <v>19</v>
      </c>
      <c r="G157" s="32">
        <f t="shared" si="1"/>
        <v>764</v>
      </c>
      <c r="H157" s="42"/>
    </row>
    <row r="158" spans="1:8" ht="33.75" customHeight="1">
      <c r="A158" s="55" t="s">
        <v>218</v>
      </c>
      <c r="B158" s="33" t="s">
        <v>163</v>
      </c>
      <c r="C158" s="43">
        <v>29</v>
      </c>
      <c r="D158" s="31" t="s">
        <v>1</v>
      </c>
      <c r="E158" s="41">
        <v>2</v>
      </c>
      <c r="F158" s="31" t="s">
        <v>19</v>
      </c>
      <c r="G158" s="32">
        <f t="shared" si="1"/>
        <v>58</v>
      </c>
      <c r="H158" s="42"/>
    </row>
    <row r="159" spans="1:8" ht="33.75" customHeight="1">
      <c r="A159" s="55" t="s">
        <v>218</v>
      </c>
      <c r="B159" s="33" t="s">
        <v>39</v>
      </c>
      <c r="C159" s="43">
        <v>8.8</v>
      </c>
      <c r="D159" s="31" t="s">
        <v>1</v>
      </c>
      <c r="E159" s="41">
        <v>1</v>
      </c>
      <c r="F159" s="31" t="s">
        <v>19</v>
      </c>
      <c r="G159" s="32">
        <f t="shared" si="1"/>
        <v>8.8</v>
      </c>
      <c r="H159" s="42"/>
    </row>
    <row r="160" spans="1:8" ht="33.75" customHeight="1">
      <c r="A160" s="55" t="s">
        <v>219</v>
      </c>
      <c r="B160" s="33" t="s">
        <v>164</v>
      </c>
      <c r="C160" s="43">
        <v>349</v>
      </c>
      <c r="D160" s="31" t="s">
        <v>1</v>
      </c>
      <c r="E160" s="41">
        <v>1</v>
      </c>
      <c r="F160" s="31" t="s">
        <v>19</v>
      </c>
      <c r="G160" s="32">
        <f t="shared" si="1"/>
        <v>349</v>
      </c>
      <c r="H160" s="42"/>
    </row>
    <row r="161" spans="1:8" ht="33.75" customHeight="1">
      <c r="A161" s="55" t="s">
        <v>218</v>
      </c>
      <c r="B161" s="33" t="s">
        <v>165</v>
      </c>
      <c r="C161" s="43">
        <v>33</v>
      </c>
      <c r="D161" s="31" t="s">
        <v>1</v>
      </c>
      <c r="E161" s="41">
        <v>4</v>
      </c>
      <c r="F161" s="31" t="s">
        <v>19</v>
      </c>
      <c r="G161" s="32">
        <f t="shared" si="1"/>
        <v>132</v>
      </c>
      <c r="H161" s="42"/>
    </row>
    <row r="162" spans="1:8" ht="33.75" customHeight="1">
      <c r="A162" s="55" t="s">
        <v>218</v>
      </c>
      <c r="B162" s="33" t="s">
        <v>166</v>
      </c>
      <c r="C162" s="43">
        <v>36</v>
      </c>
      <c r="D162" s="31" t="s">
        <v>1</v>
      </c>
      <c r="E162" s="41">
        <v>4</v>
      </c>
      <c r="F162" s="31" t="s">
        <v>19</v>
      </c>
      <c r="G162" s="32">
        <f t="shared" si="1"/>
        <v>144</v>
      </c>
      <c r="H162" s="42"/>
    </row>
    <row r="163" spans="1:8" ht="33.75" customHeight="1">
      <c r="A163" s="55" t="s">
        <v>218</v>
      </c>
      <c r="B163" s="33" t="s">
        <v>167</v>
      </c>
      <c r="C163" s="43">
        <v>45</v>
      </c>
      <c r="D163" s="31" t="s">
        <v>1</v>
      </c>
      <c r="E163" s="41">
        <v>4</v>
      </c>
      <c r="F163" s="31" t="s">
        <v>19</v>
      </c>
      <c r="G163" s="32">
        <f aca="true" t="shared" si="2" ref="G163:G216">C163*E163</f>
        <v>180</v>
      </c>
      <c r="H163" s="42"/>
    </row>
    <row r="164" spans="1:8" ht="33.75" customHeight="1">
      <c r="A164" s="55" t="s">
        <v>218</v>
      </c>
      <c r="B164" s="33" t="s">
        <v>168</v>
      </c>
      <c r="C164" s="43">
        <v>1050</v>
      </c>
      <c r="D164" s="31" t="s">
        <v>1</v>
      </c>
      <c r="E164" s="41">
        <v>4</v>
      </c>
      <c r="F164" s="31" t="s">
        <v>19</v>
      </c>
      <c r="G164" s="32">
        <f t="shared" si="2"/>
        <v>4200</v>
      </c>
      <c r="H164" s="42"/>
    </row>
    <row r="165" spans="1:8" ht="33.75" customHeight="1">
      <c r="A165" s="55" t="s">
        <v>218</v>
      </c>
      <c r="B165" s="33" t="s">
        <v>169</v>
      </c>
      <c r="C165" s="43">
        <v>18</v>
      </c>
      <c r="D165" s="31" t="s">
        <v>1</v>
      </c>
      <c r="E165" s="41">
        <v>1</v>
      </c>
      <c r="F165" s="31" t="s">
        <v>19</v>
      </c>
      <c r="G165" s="32">
        <f t="shared" si="2"/>
        <v>18</v>
      </c>
      <c r="H165" s="42"/>
    </row>
    <row r="166" spans="1:8" ht="33.75" customHeight="1">
      <c r="A166" s="55" t="s">
        <v>219</v>
      </c>
      <c r="B166" s="33" t="s">
        <v>170</v>
      </c>
      <c r="C166" s="43">
        <v>1045</v>
      </c>
      <c r="D166" s="31" t="s">
        <v>1</v>
      </c>
      <c r="E166" s="41">
        <v>1</v>
      </c>
      <c r="F166" s="31" t="s">
        <v>19</v>
      </c>
      <c r="G166" s="32">
        <f t="shared" si="2"/>
        <v>1045</v>
      </c>
      <c r="H166" s="42"/>
    </row>
    <row r="167" spans="1:8" ht="33.75" customHeight="1">
      <c r="A167" s="55" t="s">
        <v>219</v>
      </c>
      <c r="B167" s="33" t="s">
        <v>171</v>
      </c>
      <c r="C167" s="43">
        <v>115</v>
      </c>
      <c r="D167" s="31" t="s">
        <v>1</v>
      </c>
      <c r="E167" s="41">
        <v>1</v>
      </c>
      <c r="F167" s="31" t="s">
        <v>19</v>
      </c>
      <c r="G167" s="32">
        <f t="shared" si="2"/>
        <v>115</v>
      </c>
      <c r="H167" s="42"/>
    </row>
    <row r="168" spans="1:8" ht="33.75" customHeight="1">
      <c r="A168" s="55" t="s">
        <v>219</v>
      </c>
      <c r="B168" s="33" t="s">
        <v>172</v>
      </c>
      <c r="C168" s="43">
        <v>148</v>
      </c>
      <c r="D168" s="31" t="s">
        <v>1</v>
      </c>
      <c r="E168" s="41">
        <v>1</v>
      </c>
      <c r="F168" s="31" t="s">
        <v>19</v>
      </c>
      <c r="G168" s="32">
        <f t="shared" si="2"/>
        <v>148</v>
      </c>
      <c r="H168" s="42"/>
    </row>
    <row r="169" spans="1:8" ht="33.75" customHeight="1">
      <c r="A169" s="55" t="s">
        <v>218</v>
      </c>
      <c r="B169" s="33" t="s">
        <v>173</v>
      </c>
      <c r="C169" s="43">
        <v>12</v>
      </c>
      <c r="D169" s="31" t="s">
        <v>1</v>
      </c>
      <c r="E169" s="41">
        <v>2</v>
      </c>
      <c r="F169" s="31" t="s">
        <v>19</v>
      </c>
      <c r="G169" s="32">
        <f t="shared" si="2"/>
        <v>24</v>
      </c>
      <c r="H169" s="42"/>
    </row>
    <row r="170" spans="1:8" ht="33.75" customHeight="1">
      <c r="A170" s="55" t="s">
        <v>218</v>
      </c>
      <c r="B170" s="33" t="s">
        <v>174</v>
      </c>
      <c r="C170" s="43">
        <v>27</v>
      </c>
      <c r="D170" s="31" t="s">
        <v>1</v>
      </c>
      <c r="E170" s="41">
        <v>4</v>
      </c>
      <c r="F170" s="31" t="s">
        <v>19</v>
      </c>
      <c r="G170" s="32">
        <f t="shared" si="2"/>
        <v>108</v>
      </c>
      <c r="H170" s="42"/>
    </row>
    <row r="171" spans="1:8" ht="33.75" customHeight="1">
      <c r="A171" s="55" t="s">
        <v>218</v>
      </c>
      <c r="B171" s="33" t="s">
        <v>175</v>
      </c>
      <c r="C171" s="43">
        <v>0.7</v>
      </c>
      <c r="D171" s="31" t="s">
        <v>1</v>
      </c>
      <c r="E171" s="41">
        <v>4</v>
      </c>
      <c r="F171" s="31" t="s">
        <v>19</v>
      </c>
      <c r="G171" s="32">
        <f t="shared" si="2"/>
        <v>2.8</v>
      </c>
      <c r="H171" s="42"/>
    </row>
    <row r="172" spans="1:8" ht="33.75" customHeight="1">
      <c r="A172" s="55" t="s">
        <v>218</v>
      </c>
      <c r="B172" s="33" t="s">
        <v>176</v>
      </c>
      <c r="C172" s="43">
        <v>0.8</v>
      </c>
      <c r="D172" s="31" t="s">
        <v>1</v>
      </c>
      <c r="E172" s="41">
        <v>4</v>
      </c>
      <c r="F172" s="31" t="s">
        <v>19</v>
      </c>
      <c r="G172" s="32">
        <f t="shared" si="2"/>
        <v>3.2</v>
      </c>
      <c r="H172" s="42"/>
    </row>
    <row r="173" spans="1:8" ht="33.75" customHeight="1">
      <c r="A173" s="55" t="s">
        <v>218</v>
      </c>
      <c r="B173" s="33" t="s">
        <v>177</v>
      </c>
      <c r="C173" s="43">
        <v>7.5</v>
      </c>
      <c r="D173" s="31" t="s">
        <v>1</v>
      </c>
      <c r="E173" s="41">
        <v>6</v>
      </c>
      <c r="F173" s="31" t="s">
        <v>19</v>
      </c>
      <c r="G173" s="32">
        <f t="shared" si="2"/>
        <v>45</v>
      </c>
      <c r="H173" s="42"/>
    </row>
    <row r="174" spans="1:8" ht="33.75" customHeight="1">
      <c r="A174" s="55" t="s">
        <v>218</v>
      </c>
      <c r="B174" s="33" t="s">
        <v>178</v>
      </c>
      <c r="C174" s="43">
        <v>21</v>
      </c>
      <c r="D174" s="31" t="s">
        <v>1</v>
      </c>
      <c r="E174" s="41">
        <v>4</v>
      </c>
      <c r="F174" s="31" t="s">
        <v>19</v>
      </c>
      <c r="G174" s="32">
        <f t="shared" si="2"/>
        <v>84</v>
      </c>
      <c r="H174" s="42"/>
    </row>
    <row r="175" spans="1:8" ht="33.75" customHeight="1">
      <c r="A175" s="55" t="s">
        <v>219</v>
      </c>
      <c r="B175" s="33" t="s">
        <v>179</v>
      </c>
      <c r="C175" s="43">
        <v>310</v>
      </c>
      <c r="D175" s="31" t="s">
        <v>1</v>
      </c>
      <c r="E175" s="41">
        <v>1</v>
      </c>
      <c r="F175" s="31" t="s">
        <v>19</v>
      </c>
      <c r="G175" s="32">
        <f t="shared" si="2"/>
        <v>310</v>
      </c>
      <c r="H175" s="42"/>
    </row>
    <row r="176" spans="1:8" ht="33.75" customHeight="1">
      <c r="A176" s="55" t="s">
        <v>219</v>
      </c>
      <c r="B176" s="33" t="s">
        <v>180</v>
      </c>
      <c r="C176" s="43">
        <v>232</v>
      </c>
      <c r="D176" s="31" t="s">
        <v>1</v>
      </c>
      <c r="E176" s="41">
        <v>1</v>
      </c>
      <c r="F176" s="31" t="s">
        <v>19</v>
      </c>
      <c r="G176" s="32">
        <f t="shared" si="2"/>
        <v>232</v>
      </c>
      <c r="H176" s="42"/>
    </row>
    <row r="177" spans="1:8" ht="33.75" customHeight="1">
      <c r="A177" s="55" t="s">
        <v>219</v>
      </c>
      <c r="B177" s="33" t="s">
        <v>181</v>
      </c>
      <c r="C177" s="43">
        <v>393</v>
      </c>
      <c r="D177" s="31" t="s">
        <v>1</v>
      </c>
      <c r="E177" s="41">
        <v>1</v>
      </c>
      <c r="F177" s="31" t="s">
        <v>19</v>
      </c>
      <c r="G177" s="32">
        <f t="shared" si="2"/>
        <v>393</v>
      </c>
      <c r="H177" s="42"/>
    </row>
    <row r="178" spans="1:8" ht="33.75" customHeight="1">
      <c r="A178" s="55" t="s">
        <v>219</v>
      </c>
      <c r="B178" s="33" t="s">
        <v>182</v>
      </c>
      <c r="C178" s="43">
        <v>220</v>
      </c>
      <c r="D178" s="31" t="s">
        <v>1</v>
      </c>
      <c r="E178" s="41">
        <v>1</v>
      </c>
      <c r="F178" s="31" t="s">
        <v>19</v>
      </c>
      <c r="G178" s="32">
        <f t="shared" si="2"/>
        <v>220</v>
      </c>
      <c r="H178" s="42"/>
    </row>
    <row r="179" spans="1:8" ht="33.75" customHeight="1">
      <c r="A179" s="55" t="s">
        <v>219</v>
      </c>
      <c r="B179" s="33" t="s">
        <v>183</v>
      </c>
      <c r="C179" s="43">
        <v>195</v>
      </c>
      <c r="D179" s="31" t="s">
        <v>1</v>
      </c>
      <c r="E179" s="41">
        <v>1</v>
      </c>
      <c r="F179" s="31" t="s">
        <v>19</v>
      </c>
      <c r="G179" s="32">
        <f t="shared" si="2"/>
        <v>195</v>
      </c>
      <c r="H179" s="42"/>
    </row>
    <row r="180" spans="1:8" ht="33.75" customHeight="1">
      <c r="A180" s="55" t="s">
        <v>219</v>
      </c>
      <c r="B180" s="33" t="s">
        <v>184</v>
      </c>
      <c r="C180" s="43">
        <v>8</v>
      </c>
      <c r="D180" s="31" t="s">
        <v>1</v>
      </c>
      <c r="E180" s="41">
        <v>1</v>
      </c>
      <c r="F180" s="31" t="s">
        <v>19</v>
      </c>
      <c r="G180" s="32">
        <f t="shared" si="2"/>
        <v>8</v>
      </c>
      <c r="H180" s="42"/>
    </row>
    <row r="181" spans="1:8" ht="33.75" customHeight="1">
      <c r="A181" s="55" t="s">
        <v>219</v>
      </c>
      <c r="B181" s="33" t="s">
        <v>185</v>
      </c>
      <c r="C181" s="43">
        <v>12.3</v>
      </c>
      <c r="D181" s="31" t="s">
        <v>1</v>
      </c>
      <c r="E181" s="41">
        <v>1</v>
      </c>
      <c r="F181" s="31" t="s">
        <v>19</v>
      </c>
      <c r="G181" s="32">
        <f t="shared" si="2"/>
        <v>12.3</v>
      </c>
      <c r="H181" s="42"/>
    </row>
    <row r="182" spans="1:8" ht="33.75" customHeight="1">
      <c r="A182" s="55" t="s">
        <v>218</v>
      </c>
      <c r="B182" s="33" t="s">
        <v>186</v>
      </c>
      <c r="C182" s="43">
        <v>4.6</v>
      </c>
      <c r="D182" s="31" t="s">
        <v>1</v>
      </c>
      <c r="E182" s="41">
        <v>3</v>
      </c>
      <c r="F182" s="31" t="s">
        <v>19</v>
      </c>
      <c r="G182" s="32">
        <f t="shared" si="2"/>
        <v>13.799999999999999</v>
      </c>
      <c r="H182" s="42"/>
    </row>
    <row r="183" spans="1:8" ht="33.75" customHeight="1">
      <c r="A183" s="55" t="s">
        <v>218</v>
      </c>
      <c r="B183" s="33" t="s">
        <v>187</v>
      </c>
      <c r="C183" s="43">
        <v>5.6</v>
      </c>
      <c r="D183" s="31" t="s">
        <v>1</v>
      </c>
      <c r="E183" s="41">
        <v>2</v>
      </c>
      <c r="F183" s="31" t="s">
        <v>19</v>
      </c>
      <c r="G183" s="32">
        <f t="shared" si="2"/>
        <v>11.2</v>
      </c>
      <c r="H183" s="42"/>
    </row>
    <row r="184" spans="1:8" ht="33.75" customHeight="1">
      <c r="A184" s="55" t="s">
        <v>218</v>
      </c>
      <c r="B184" s="33" t="s">
        <v>188</v>
      </c>
      <c r="C184" s="43">
        <v>2</v>
      </c>
      <c r="D184" s="31" t="s">
        <v>1</v>
      </c>
      <c r="E184" s="41">
        <v>4</v>
      </c>
      <c r="F184" s="31" t="s">
        <v>19</v>
      </c>
      <c r="G184" s="32">
        <f t="shared" si="2"/>
        <v>8</v>
      </c>
      <c r="H184" s="42"/>
    </row>
    <row r="185" spans="1:8" ht="33.75" customHeight="1">
      <c r="A185" s="55" t="s">
        <v>218</v>
      </c>
      <c r="B185" s="33" t="s">
        <v>189</v>
      </c>
      <c r="C185" s="43">
        <v>14.5</v>
      </c>
      <c r="D185" s="31" t="s">
        <v>1</v>
      </c>
      <c r="E185" s="41">
        <v>4</v>
      </c>
      <c r="F185" s="31" t="s">
        <v>19</v>
      </c>
      <c r="G185" s="32">
        <f t="shared" si="2"/>
        <v>58</v>
      </c>
      <c r="H185" s="42"/>
    </row>
    <row r="186" spans="1:8" ht="33.75" customHeight="1">
      <c r="A186" s="55" t="s">
        <v>218</v>
      </c>
      <c r="B186" s="33" t="s">
        <v>190</v>
      </c>
      <c r="C186" s="43">
        <v>1</v>
      </c>
      <c r="D186" s="31" t="s">
        <v>1</v>
      </c>
      <c r="E186" s="41">
        <v>2</v>
      </c>
      <c r="F186" s="31" t="s">
        <v>19</v>
      </c>
      <c r="G186" s="32">
        <f t="shared" si="2"/>
        <v>2</v>
      </c>
      <c r="H186" s="42"/>
    </row>
    <row r="187" spans="1:8" ht="33.75" customHeight="1">
      <c r="A187" s="55" t="s">
        <v>218</v>
      </c>
      <c r="B187" s="33" t="s">
        <v>191</v>
      </c>
      <c r="C187" s="43">
        <v>228</v>
      </c>
      <c r="D187" s="31" t="s">
        <v>1</v>
      </c>
      <c r="E187" s="41">
        <v>2</v>
      </c>
      <c r="F187" s="31" t="s">
        <v>19</v>
      </c>
      <c r="G187" s="32">
        <f t="shared" si="2"/>
        <v>456</v>
      </c>
      <c r="H187" s="42"/>
    </row>
    <row r="188" spans="1:8" ht="33.75" customHeight="1">
      <c r="A188" s="55" t="s">
        <v>219</v>
      </c>
      <c r="B188" s="33" t="s">
        <v>192</v>
      </c>
      <c r="C188" s="43">
        <v>43</v>
      </c>
      <c r="D188" s="31" t="s">
        <v>1</v>
      </c>
      <c r="E188" s="41">
        <v>1</v>
      </c>
      <c r="F188" s="31" t="s">
        <v>19</v>
      </c>
      <c r="G188" s="32">
        <f t="shared" si="2"/>
        <v>43</v>
      </c>
      <c r="H188" s="42"/>
    </row>
    <row r="189" spans="1:8" ht="33.75" customHeight="1">
      <c r="A189" s="55" t="s">
        <v>219</v>
      </c>
      <c r="B189" s="33" t="s">
        <v>193</v>
      </c>
      <c r="C189" s="43">
        <v>13.6</v>
      </c>
      <c r="D189" s="31" t="s">
        <v>1</v>
      </c>
      <c r="E189" s="41">
        <v>1</v>
      </c>
      <c r="F189" s="31" t="s">
        <v>19</v>
      </c>
      <c r="G189" s="32">
        <f t="shared" si="2"/>
        <v>13.6</v>
      </c>
      <c r="H189" s="42"/>
    </row>
    <row r="190" spans="1:8" ht="33.75" customHeight="1">
      <c r="A190" s="55" t="s">
        <v>219</v>
      </c>
      <c r="B190" s="33" t="s">
        <v>194</v>
      </c>
      <c r="C190" s="43">
        <v>215</v>
      </c>
      <c r="D190" s="31" t="s">
        <v>1</v>
      </c>
      <c r="E190" s="41">
        <v>1</v>
      </c>
      <c r="F190" s="31" t="s">
        <v>19</v>
      </c>
      <c r="G190" s="32">
        <f t="shared" si="2"/>
        <v>215</v>
      </c>
      <c r="H190" s="42"/>
    </row>
    <row r="191" spans="1:8" ht="33.75" customHeight="1">
      <c r="A191" s="55" t="s">
        <v>218</v>
      </c>
      <c r="B191" s="33" t="s">
        <v>195</v>
      </c>
      <c r="C191" s="43">
        <v>233</v>
      </c>
      <c r="D191" s="31" t="s">
        <v>1</v>
      </c>
      <c r="E191" s="41">
        <v>1</v>
      </c>
      <c r="F191" s="31" t="s">
        <v>19</v>
      </c>
      <c r="G191" s="32">
        <f t="shared" si="2"/>
        <v>233</v>
      </c>
      <c r="H191" s="42"/>
    </row>
    <row r="192" spans="1:8" ht="33.75" customHeight="1">
      <c r="A192" s="55" t="s">
        <v>219</v>
      </c>
      <c r="B192" s="33" t="s">
        <v>196</v>
      </c>
      <c r="C192" s="43">
        <v>585</v>
      </c>
      <c r="D192" s="31" t="s">
        <v>1</v>
      </c>
      <c r="E192" s="41">
        <v>2</v>
      </c>
      <c r="F192" s="31" t="s">
        <v>19</v>
      </c>
      <c r="G192" s="32">
        <f t="shared" si="2"/>
        <v>1170</v>
      </c>
      <c r="H192" s="42"/>
    </row>
    <row r="193" spans="1:8" ht="33.75" customHeight="1">
      <c r="A193" s="55" t="s">
        <v>218</v>
      </c>
      <c r="B193" s="33" t="s">
        <v>197</v>
      </c>
      <c r="C193" s="43">
        <v>383</v>
      </c>
      <c r="D193" s="31" t="s">
        <v>1</v>
      </c>
      <c r="E193" s="41">
        <v>1</v>
      </c>
      <c r="F193" s="31" t="s">
        <v>19</v>
      </c>
      <c r="G193" s="32">
        <f t="shared" si="2"/>
        <v>383</v>
      </c>
      <c r="H193" s="42"/>
    </row>
    <row r="194" spans="1:8" ht="33.75" customHeight="1">
      <c r="A194" s="55" t="s">
        <v>218</v>
      </c>
      <c r="B194" s="33" t="s">
        <v>198</v>
      </c>
      <c r="C194" s="43">
        <v>18</v>
      </c>
      <c r="D194" s="31" t="s">
        <v>1</v>
      </c>
      <c r="E194" s="41">
        <v>4</v>
      </c>
      <c r="F194" s="31" t="s">
        <v>19</v>
      </c>
      <c r="G194" s="32">
        <f t="shared" si="2"/>
        <v>72</v>
      </c>
      <c r="H194" s="42"/>
    </row>
    <row r="195" spans="1:8" ht="33.75" customHeight="1">
      <c r="A195" s="55" t="s">
        <v>219</v>
      </c>
      <c r="B195" s="33" t="s">
        <v>199</v>
      </c>
      <c r="C195" s="43">
        <v>73</v>
      </c>
      <c r="D195" s="31" t="s">
        <v>1</v>
      </c>
      <c r="E195" s="41">
        <v>1</v>
      </c>
      <c r="F195" s="31" t="s">
        <v>19</v>
      </c>
      <c r="G195" s="32">
        <f t="shared" si="2"/>
        <v>73</v>
      </c>
      <c r="H195" s="42"/>
    </row>
    <row r="196" spans="1:8" ht="33.75" customHeight="1">
      <c r="A196" s="55" t="s">
        <v>218</v>
      </c>
      <c r="B196" s="33" t="s">
        <v>200</v>
      </c>
      <c r="C196" s="43">
        <v>69</v>
      </c>
      <c r="D196" s="31" t="s">
        <v>1</v>
      </c>
      <c r="E196" s="41">
        <v>4</v>
      </c>
      <c r="F196" s="31" t="s">
        <v>19</v>
      </c>
      <c r="G196" s="32">
        <f t="shared" si="2"/>
        <v>276</v>
      </c>
      <c r="H196" s="42"/>
    </row>
    <row r="197" spans="1:8" ht="33.75" customHeight="1">
      <c r="A197" s="55" t="s">
        <v>218</v>
      </c>
      <c r="B197" s="33" t="s">
        <v>201</v>
      </c>
      <c r="C197" s="43">
        <v>231</v>
      </c>
      <c r="D197" s="31" t="s">
        <v>1</v>
      </c>
      <c r="E197" s="41">
        <v>4</v>
      </c>
      <c r="F197" s="31" t="s">
        <v>19</v>
      </c>
      <c r="G197" s="32">
        <f t="shared" si="2"/>
        <v>924</v>
      </c>
      <c r="H197" s="42"/>
    </row>
    <row r="198" spans="1:8" ht="33.75" customHeight="1">
      <c r="A198" s="55" t="s">
        <v>218</v>
      </c>
      <c r="B198" s="33" t="s">
        <v>202</v>
      </c>
      <c r="C198" s="43">
        <v>42</v>
      </c>
      <c r="D198" s="31" t="s">
        <v>1</v>
      </c>
      <c r="E198" s="41">
        <v>4</v>
      </c>
      <c r="F198" s="31" t="s">
        <v>19</v>
      </c>
      <c r="G198" s="32">
        <f t="shared" si="2"/>
        <v>168</v>
      </c>
      <c r="H198" s="42"/>
    </row>
    <row r="199" spans="1:8" ht="33.75" customHeight="1">
      <c r="A199" s="55" t="s">
        <v>219</v>
      </c>
      <c r="B199" s="33" t="s">
        <v>40</v>
      </c>
      <c r="C199" s="43">
        <v>398</v>
      </c>
      <c r="D199" s="31" t="s">
        <v>1</v>
      </c>
      <c r="E199" s="41">
        <v>1</v>
      </c>
      <c r="F199" s="31" t="s">
        <v>19</v>
      </c>
      <c r="G199" s="32">
        <f t="shared" si="2"/>
        <v>398</v>
      </c>
      <c r="H199" s="42"/>
    </row>
    <row r="200" spans="1:8" ht="33.75" customHeight="1">
      <c r="A200" s="55" t="s">
        <v>219</v>
      </c>
      <c r="B200" s="33" t="s">
        <v>41</v>
      </c>
      <c r="C200" s="43">
        <v>1580</v>
      </c>
      <c r="D200" s="31" t="s">
        <v>1</v>
      </c>
      <c r="E200" s="41">
        <v>1</v>
      </c>
      <c r="F200" s="31" t="s">
        <v>19</v>
      </c>
      <c r="G200" s="32">
        <f t="shared" si="2"/>
        <v>1580</v>
      </c>
      <c r="H200" s="42"/>
    </row>
    <row r="201" spans="1:8" ht="33.75" customHeight="1">
      <c r="A201" s="55" t="s">
        <v>218</v>
      </c>
      <c r="B201" s="33" t="s">
        <v>42</v>
      </c>
      <c r="C201" s="43">
        <v>730</v>
      </c>
      <c r="D201" s="31" t="s">
        <v>1</v>
      </c>
      <c r="E201" s="41">
        <v>4</v>
      </c>
      <c r="F201" s="31" t="s">
        <v>19</v>
      </c>
      <c r="G201" s="32">
        <f t="shared" si="2"/>
        <v>2920</v>
      </c>
      <c r="H201" s="42"/>
    </row>
    <row r="202" spans="1:8" ht="33.75" customHeight="1">
      <c r="A202" s="55" t="s">
        <v>219</v>
      </c>
      <c r="B202" s="33" t="s">
        <v>203</v>
      </c>
      <c r="C202" s="43">
        <v>175</v>
      </c>
      <c r="D202" s="31" t="s">
        <v>1</v>
      </c>
      <c r="E202" s="41">
        <v>1</v>
      </c>
      <c r="F202" s="31" t="s">
        <v>19</v>
      </c>
      <c r="G202" s="32">
        <f t="shared" si="2"/>
        <v>175</v>
      </c>
      <c r="H202" s="42"/>
    </row>
    <row r="203" spans="1:8" ht="33.75" customHeight="1">
      <c r="A203" s="55" t="s">
        <v>218</v>
      </c>
      <c r="B203" s="33" t="s">
        <v>204</v>
      </c>
      <c r="C203" s="43">
        <v>26</v>
      </c>
      <c r="D203" s="31" t="s">
        <v>1</v>
      </c>
      <c r="E203" s="41">
        <v>1</v>
      </c>
      <c r="F203" s="31" t="s">
        <v>19</v>
      </c>
      <c r="G203" s="32">
        <f t="shared" si="2"/>
        <v>26</v>
      </c>
      <c r="H203" s="42"/>
    </row>
    <row r="204" spans="1:8" ht="33.75" customHeight="1">
      <c r="A204" s="55" t="s">
        <v>219</v>
      </c>
      <c r="B204" s="33" t="s">
        <v>205</v>
      </c>
      <c r="C204" s="43">
        <v>221</v>
      </c>
      <c r="D204" s="31" t="s">
        <v>1</v>
      </c>
      <c r="E204" s="41">
        <v>1</v>
      </c>
      <c r="F204" s="31" t="s">
        <v>19</v>
      </c>
      <c r="G204" s="32">
        <f t="shared" si="2"/>
        <v>221</v>
      </c>
      <c r="H204" s="42"/>
    </row>
    <row r="205" spans="1:8" ht="33.75" customHeight="1">
      <c r="A205" s="55" t="s">
        <v>218</v>
      </c>
      <c r="B205" s="33" t="s">
        <v>206</v>
      </c>
      <c r="C205" s="43">
        <v>75</v>
      </c>
      <c r="D205" s="31" t="s">
        <v>1</v>
      </c>
      <c r="E205" s="41">
        <v>1</v>
      </c>
      <c r="F205" s="31" t="s">
        <v>19</v>
      </c>
      <c r="G205" s="32">
        <f t="shared" si="2"/>
        <v>75</v>
      </c>
      <c r="H205" s="42"/>
    </row>
    <row r="206" spans="1:8" ht="33.75" customHeight="1">
      <c r="A206" s="55" t="s">
        <v>218</v>
      </c>
      <c r="B206" s="33" t="s">
        <v>43</v>
      </c>
      <c r="C206" s="43">
        <v>75</v>
      </c>
      <c r="D206" s="31" t="s">
        <v>1</v>
      </c>
      <c r="E206" s="41">
        <v>1</v>
      </c>
      <c r="F206" s="31" t="s">
        <v>19</v>
      </c>
      <c r="G206" s="32">
        <f t="shared" si="2"/>
        <v>75</v>
      </c>
      <c r="H206" s="42"/>
    </row>
    <row r="207" spans="1:8" ht="33.75" customHeight="1">
      <c r="A207" s="55" t="s">
        <v>218</v>
      </c>
      <c r="B207" s="33" t="s">
        <v>44</v>
      </c>
      <c r="C207" s="43">
        <v>75</v>
      </c>
      <c r="D207" s="31" t="s">
        <v>1</v>
      </c>
      <c r="E207" s="41">
        <v>1</v>
      </c>
      <c r="F207" s="31" t="s">
        <v>19</v>
      </c>
      <c r="G207" s="32">
        <f t="shared" si="2"/>
        <v>75</v>
      </c>
      <c r="H207" s="42"/>
    </row>
    <row r="208" spans="1:8" ht="33.75" customHeight="1">
      <c r="A208" s="55" t="s">
        <v>218</v>
      </c>
      <c r="B208" s="33" t="s">
        <v>45</v>
      </c>
      <c r="C208" s="43">
        <v>75</v>
      </c>
      <c r="D208" s="31" t="s">
        <v>1</v>
      </c>
      <c r="E208" s="41">
        <v>1</v>
      </c>
      <c r="F208" s="31" t="s">
        <v>19</v>
      </c>
      <c r="G208" s="32">
        <f t="shared" si="2"/>
        <v>75</v>
      </c>
      <c r="H208" s="42"/>
    </row>
    <row r="209" spans="1:8" ht="33.75" customHeight="1">
      <c r="A209" s="55" t="s">
        <v>218</v>
      </c>
      <c r="B209" s="33" t="s">
        <v>207</v>
      </c>
      <c r="C209" s="43">
        <v>21</v>
      </c>
      <c r="D209" s="31" t="s">
        <v>1</v>
      </c>
      <c r="E209" s="41">
        <v>4</v>
      </c>
      <c r="F209" s="31" t="s">
        <v>19</v>
      </c>
      <c r="G209" s="32">
        <f t="shared" si="2"/>
        <v>84</v>
      </c>
      <c r="H209" s="42"/>
    </row>
    <row r="210" spans="1:8" ht="33.75" customHeight="1">
      <c r="A210" s="55" t="s">
        <v>218</v>
      </c>
      <c r="B210" s="33" t="s">
        <v>208</v>
      </c>
      <c r="C210" s="43">
        <v>51</v>
      </c>
      <c r="D210" s="31" t="s">
        <v>1</v>
      </c>
      <c r="E210" s="41">
        <v>4</v>
      </c>
      <c r="F210" s="31" t="s">
        <v>19</v>
      </c>
      <c r="G210" s="32">
        <f t="shared" si="2"/>
        <v>204</v>
      </c>
      <c r="H210" s="42"/>
    </row>
    <row r="211" spans="1:8" ht="33.75" customHeight="1">
      <c r="A211" s="55" t="s">
        <v>218</v>
      </c>
      <c r="B211" s="33" t="s">
        <v>209</v>
      </c>
      <c r="C211" s="43">
        <v>112</v>
      </c>
      <c r="D211" s="31" t="s">
        <v>1</v>
      </c>
      <c r="E211" s="41">
        <v>4</v>
      </c>
      <c r="F211" s="31" t="s">
        <v>19</v>
      </c>
      <c r="G211" s="32">
        <f t="shared" si="2"/>
        <v>448</v>
      </c>
      <c r="H211" s="42"/>
    </row>
    <row r="212" spans="1:8" ht="33.75" customHeight="1">
      <c r="A212" s="55" t="s">
        <v>218</v>
      </c>
      <c r="B212" s="33" t="s">
        <v>210</v>
      </c>
      <c r="C212" s="43">
        <v>131</v>
      </c>
      <c r="D212" s="31" t="s">
        <v>1</v>
      </c>
      <c r="E212" s="41">
        <v>4</v>
      </c>
      <c r="F212" s="31" t="s">
        <v>19</v>
      </c>
      <c r="G212" s="32">
        <f t="shared" si="2"/>
        <v>524</v>
      </c>
      <c r="H212" s="42"/>
    </row>
    <row r="213" spans="1:8" ht="33.75" customHeight="1">
      <c r="A213" s="55" t="s">
        <v>218</v>
      </c>
      <c r="B213" s="33" t="s">
        <v>211</v>
      </c>
      <c r="C213" s="43">
        <v>58</v>
      </c>
      <c r="D213" s="31" t="s">
        <v>1</v>
      </c>
      <c r="E213" s="41">
        <v>4</v>
      </c>
      <c r="F213" s="31" t="s">
        <v>19</v>
      </c>
      <c r="G213" s="32">
        <f t="shared" si="2"/>
        <v>232</v>
      </c>
      <c r="H213" s="42"/>
    </row>
    <row r="214" spans="1:8" ht="33.75" customHeight="1">
      <c r="A214" s="55" t="s">
        <v>218</v>
      </c>
      <c r="B214" s="33" t="s">
        <v>212</v>
      </c>
      <c r="C214" s="43">
        <v>141</v>
      </c>
      <c r="D214" s="31" t="s">
        <v>1</v>
      </c>
      <c r="E214" s="41">
        <v>4</v>
      </c>
      <c r="F214" s="31" t="s">
        <v>19</v>
      </c>
      <c r="G214" s="32">
        <f t="shared" si="2"/>
        <v>564</v>
      </c>
      <c r="H214" s="42"/>
    </row>
    <row r="215" spans="1:8" ht="33.75" customHeight="1">
      <c r="A215" s="55" t="s">
        <v>218</v>
      </c>
      <c r="B215" s="33" t="s">
        <v>213</v>
      </c>
      <c r="C215" s="43">
        <v>26</v>
      </c>
      <c r="D215" s="31" t="s">
        <v>1</v>
      </c>
      <c r="E215" s="41">
        <v>4</v>
      </c>
      <c r="F215" s="31" t="s">
        <v>19</v>
      </c>
      <c r="G215" s="32">
        <f t="shared" si="2"/>
        <v>104</v>
      </c>
      <c r="H215" s="42"/>
    </row>
    <row r="216" spans="1:8" ht="33.75" customHeight="1">
      <c r="A216" s="55" t="s">
        <v>218</v>
      </c>
      <c r="B216" s="33" t="s">
        <v>214</v>
      </c>
      <c r="C216" s="43">
        <v>26</v>
      </c>
      <c r="D216" s="31" t="s">
        <v>1</v>
      </c>
      <c r="E216" s="41">
        <v>4</v>
      </c>
      <c r="F216" s="31" t="s">
        <v>19</v>
      </c>
      <c r="G216" s="32">
        <f t="shared" si="2"/>
        <v>104</v>
      </c>
      <c r="H216" s="42"/>
    </row>
    <row r="217" spans="1:7" ht="5.25" customHeight="1">
      <c r="A217" s="27"/>
      <c r="B217" s="28"/>
      <c r="C217" s="29"/>
      <c r="D217" s="28"/>
      <c r="E217" s="28"/>
      <c r="F217" s="30"/>
      <c r="G217" s="28"/>
    </row>
    <row r="218" spans="1:7" ht="21" customHeight="1">
      <c r="A218" s="72" t="s">
        <v>25</v>
      </c>
      <c r="B218" s="72"/>
      <c r="D218" s="34" t="s">
        <v>23</v>
      </c>
      <c r="E218" s="78">
        <f>SUM(G34:G216)</f>
        <v>51584.1</v>
      </c>
      <c r="F218" s="78"/>
      <c r="G218" s="78"/>
    </row>
    <row r="219" spans="1:7" ht="18.75">
      <c r="A219" s="73"/>
      <c r="B219" s="73"/>
      <c r="D219" s="35" t="s">
        <v>24</v>
      </c>
      <c r="E219" s="79">
        <f>IF(E218=0,0,IF(E218&lt;300,24.6,0))</f>
        <v>0</v>
      </c>
      <c r="F219" s="79"/>
      <c r="G219" s="79"/>
    </row>
    <row r="220" spans="1:7" ht="21">
      <c r="A220" s="73"/>
      <c r="B220" s="73"/>
      <c r="D220" s="34" t="s">
        <v>20</v>
      </c>
      <c r="E220" s="80">
        <f>SUM(E218:G219)</f>
        <v>51584.1</v>
      </c>
      <c r="F220" s="80"/>
      <c r="G220" s="80"/>
    </row>
    <row r="221" spans="1:7" ht="18" customHeight="1">
      <c r="A221" s="73"/>
      <c r="B221" s="73"/>
      <c r="C221" s="81">
        <f>IF(E220=0,"",IF(E220&lt;100,"Twoje zamówienie jest poniżej 100,00 zł brutto!",""))</f>
      </c>
      <c r="D221" s="81"/>
      <c r="E221" s="81"/>
      <c r="F221" s="81"/>
      <c r="G221" s="81"/>
    </row>
    <row r="222" spans="1:7" ht="12.75" customHeight="1">
      <c r="A222" s="73"/>
      <c r="B222" s="73"/>
      <c r="C222" s="36"/>
      <c r="D222" s="37"/>
      <c r="E222" s="38"/>
      <c r="F222" s="39">
        <f>IF(E220=0,"",(IF(E220&lt;300,"Do darmowej wysyłki brakuje:","")))</f>
      </c>
      <c r="G222" s="40">
        <f>IF(E220&lt;100,"",IF(E218&lt;300,300-E218,""))</f>
      </c>
    </row>
    <row r="223" spans="1:7" ht="12.75" customHeight="1">
      <c r="A223" s="73"/>
      <c r="B223" s="73"/>
      <c r="D223" s="23"/>
      <c r="E223" s="24"/>
      <c r="F223" s="23"/>
      <c r="G223" s="22"/>
    </row>
    <row r="224" spans="4:7" ht="12.75">
      <c r="D224" s="23"/>
      <c r="E224" s="24"/>
      <c r="F224" s="23"/>
      <c r="G224" s="22"/>
    </row>
    <row r="225" spans="4:7" ht="12.75">
      <c r="D225" s="23"/>
      <c r="E225" s="24"/>
      <c r="F225" s="23"/>
      <c r="G225" s="22"/>
    </row>
    <row r="226" spans="4:7" ht="12.75">
      <c r="D226" s="23"/>
      <c r="E226" s="24"/>
      <c r="F226" s="23"/>
      <c r="G226" s="22"/>
    </row>
    <row r="227" spans="4:7" ht="12.75">
      <c r="D227" s="23"/>
      <c r="E227" s="24"/>
      <c r="F227" s="23"/>
      <c r="G227" s="22"/>
    </row>
  </sheetData>
  <sheetProtection autoFilter="0"/>
  <autoFilter ref="A32:G216"/>
  <mergeCells count="27">
    <mergeCell ref="F20:G20"/>
    <mergeCell ref="A26:B26"/>
    <mergeCell ref="A25:B25"/>
    <mergeCell ref="A23:B23"/>
    <mergeCell ref="C20:C30"/>
    <mergeCell ref="A21:B22"/>
    <mergeCell ref="A27:B27"/>
    <mergeCell ref="A28:B28"/>
    <mergeCell ref="A30:B30"/>
    <mergeCell ref="A29:B29"/>
    <mergeCell ref="D31:G31"/>
    <mergeCell ref="E218:G218"/>
    <mergeCell ref="E219:G219"/>
    <mergeCell ref="E220:G220"/>
    <mergeCell ref="C221:G221"/>
    <mergeCell ref="A24:B24"/>
    <mergeCell ref="A31:B31"/>
    <mergeCell ref="A18:G18"/>
    <mergeCell ref="A17:G17"/>
    <mergeCell ref="A218:B223"/>
    <mergeCell ref="D23:G24"/>
    <mergeCell ref="D25:G25"/>
    <mergeCell ref="D26:G26"/>
    <mergeCell ref="D27:G27"/>
    <mergeCell ref="D29:G29"/>
    <mergeCell ref="D28:G28"/>
    <mergeCell ref="D30:G30"/>
  </mergeCells>
  <conditionalFormatting sqref="C221:G221">
    <cfRule type="cellIs" priority="42" dxfId="1" operator="equal">
      <formula>"Twoje zamówienie jest poniżej 100,00 zł brutto!"</formula>
    </cfRule>
  </conditionalFormatting>
  <conditionalFormatting sqref="G34:G216">
    <cfRule type="cellIs" priority="29" dxfId="0" operator="equal">
      <formula>0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78" r:id="rId2"/>
  <rowBreaks count="1" manualBreakCount="1">
    <brk id="17" max="6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Pracownia Przyrodnicza Szkoła Podstawowa</dc:title>
  <dc:subject/>
  <dc:creator>Jangar</dc:creator>
  <cp:keywords/>
  <dc:description/>
  <cp:lastModifiedBy>Kasia</cp:lastModifiedBy>
  <cp:lastPrinted>2016-01-14T12:21:36Z</cp:lastPrinted>
  <dcterms:created xsi:type="dcterms:W3CDTF">2003-10-07T12:23:27Z</dcterms:created>
  <dcterms:modified xsi:type="dcterms:W3CDTF">2016-03-10T12:29:18Z</dcterms:modified>
  <cp:category/>
  <cp:version/>
  <cp:contentType/>
  <cp:contentStatus/>
</cp:coreProperties>
</file>