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832" yWindow="180" windowWidth="15588" windowHeight="11580" tabRatio="309"/>
  </bookViews>
  <sheets>
    <sheet name="Przyroda " sheetId="7" r:id="rId1"/>
  </sheets>
  <definedNames>
    <definedName name="_xlnm._FilterDatabase" localSheetId="0" hidden="1">'Przyroda '!$A$18:$H$237</definedName>
    <definedName name="_xlnm.Print_Area" localSheetId="0">'Przyroda '!$A$1:$H$244</definedName>
  </definedNames>
  <calcPr calcId="145621"/>
</workbook>
</file>

<file path=xl/calcChain.xml><?xml version="1.0" encoding="utf-8"?>
<calcChain xmlns="http://schemas.openxmlformats.org/spreadsheetml/2006/main">
  <c r="H226" i="7" l="1"/>
  <c r="H227" i="7"/>
  <c r="H228" i="7"/>
  <c r="H229" i="7"/>
  <c r="H230" i="7"/>
  <c r="H231" i="7"/>
  <c r="H232" i="7"/>
  <c r="H233" i="7"/>
  <c r="H234" i="7"/>
  <c r="H235" i="7"/>
  <c r="H236" i="7"/>
  <c r="H237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223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4" i="7"/>
  <c r="H225" i="7"/>
  <c r="H21" i="7"/>
  <c r="H20" i="7"/>
  <c r="F239" i="7" l="1"/>
  <c r="F240" i="7" s="1"/>
  <c r="F241" i="7" s="1"/>
  <c r="D242" i="7" l="1"/>
  <c r="G243" i="7"/>
  <c r="H243" i="7"/>
</calcChain>
</file>

<file path=xl/sharedStrings.xml><?xml version="1.0" encoding="utf-8"?>
<sst xmlns="http://schemas.openxmlformats.org/spreadsheetml/2006/main" count="1118" uniqueCount="466">
  <si>
    <t>Nazwa</t>
  </si>
  <si>
    <t>x</t>
  </si>
  <si>
    <t>Ilość</t>
  </si>
  <si>
    <t>=</t>
  </si>
  <si>
    <t>Razem:</t>
  </si>
  <si>
    <t>Cena brutto</t>
  </si>
  <si>
    <t>Suma</t>
  </si>
  <si>
    <t>Suma:</t>
  </si>
  <si>
    <t>koszty transportu * :</t>
  </si>
  <si>
    <t>* Wszystkie podane ceny wyrażone są w złotych polskich i zawierają podatek VAT. Minimalna wartość zamówienia 100,00 PLN. Koszty transportu: do 300 zł brutto - 24,60 zł brutto. Powyżej 300 zł brutto koszty transportu ponosi Sprzedający.</t>
  </si>
  <si>
    <t>Instrukcja wypełniania cennika:</t>
  </si>
  <si>
    <t>Dynamometr 2,5 N, waga sprężynowa 0,25 kg</t>
  </si>
  <si>
    <t>Dynamometr 30 N, waga sprężynowa 3 kg</t>
  </si>
  <si>
    <t>Gleba - zestaw bad.-dośw. z wyposaż.` laborat. i kartami pracy</t>
  </si>
  <si>
    <t>Mikroskop stereoskopowy 20x-40x-LED 3MP CYFROWY, podśw. (światło dolne i górne)</t>
  </si>
  <si>
    <t>Mini-zestaw 5 prep. mikrosk.Tkanki ssakó w</t>
  </si>
  <si>
    <t>Model szkieletu ludzk. na stoj., wlk.n., w.II</t>
  </si>
  <si>
    <t>Sączki lab. (bibuła filtracyjna) 150mm/ 100szt. szkolna</t>
  </si>
  <si>
    <t>Zestaw do badania powietrza w walizce te renowej</t>
  </si>
  <si>
    <t>Zestaw do badania stanu powietrza, w tym zanieczyszczenia i hałasu</t>
  </si>
  <si>
    <t>Zestaw do optyki z ławą optyczną (60) i pełnym wyposaż.</t>
  </si>
  <si>
    <t>Z-w 10 preparatów mikr. Tkanki człowieka - zdrowe I</t>
  </si>
  <si>
    <t>Z-w 10 preparatów mikr. Tkanki człowieka - zdrowe II</t>
  </si>
  <si>
    <t>Z-w 10 preparatów mikr. Tkanki człowieka - zmienione chorobotwórczo</t>
  </si>
  <si>
    <t>Poniższa lista stanowi wyposażenie w pomoce dydaktyczne, które powinny znaleźć się w Szkolnej Pracowni Przyrodniej</t>
  </si>
  <si>
    <t>jest kilka produktów, o zbliżonych parametrach, a tażke można wykluczyć rzeczy, które szkoła już posiada.</t>
  </si>
  <si>
    <t>Komentarz do cennika:</t>
  </si>
  <si>
    <t>Przedmiot</t>
  </si>
  <si>
    <t>12 płytek-typów metali</t>
  </si>
  <si>
    <t>Anemometr uczniowski</t>
  </si>
  <si>
    <t>Autka poruszane magnesami</t>
  </si>
  <si>
    <t>Bagietka szklana, kpl. 5</t>
  </si>
  <si>
    <t>Baloniki - 10 szt.</t>
  </si>
  <si>
    <t>Barwnik niebieski, sproszkowany, 10 g</t>
  </si>
  <si>
    <t>Biodegradacja - zestaw doświadczalny (J)</t>
  </si>
  <si>
    <t>Biodegradacja (JU) pakiet uzupełniający</t>
  </si>
  <si>
    <t>Bloki metali - 6 różnych (Z)</t>
  </si>
  <si>
    <t>Bloki metali - 6 różnych, z zawieszkami</t>
  </si>
  <si>
    <t>Ciekawe skały i minerały - zestaw 6</t>
  </si>
  <si>
    <t>Cykl rozwojowy żaby - zestaw magnetyczny</t>
  </si>
  <si>
    <t>Cykle rozwojowe roślin - zestaw magnetyc zny</t>
  </si>
  <si>
    <t>Deszczomierz (do osadzania)</t>
  </si>
  <si>
    <t>Drążek teleskopowy - podst., 145-275 cm</t>
  </si>
  <si>
    <t>Edukacyjna mata podłogowa: Biodegradacja  odpadów w czasie, 0,9 x 3,5 m</t>
  </si>
  <si>
    <t>Elektromagnes - zestaw</t>
  </si>
  <si>
    <t>Elektromagnes `Herkules`</t>
  </si>
  <si>
    <t>Elektroskop demonstracyjny b/obud. z elektrodą rozładow. i 2 zbierającymi</t>
  </si>
  <si>
    <t>Element odblaskowy</t>
  </si>
  <si>
    <t>Globus fiz. - duży, niepodśw., 42 cm</t>
  </si>
  <si>
    <t>Globus fiz., niepodśw., 22 cm</t>
  </si>
  <si>
    <t>Globus indukcyjny, 25 cm</t>
  </si>
  <si>
    <t>Globus konturowy, 25 cm</t>
  </si>
  <si>
    <t>Globus z trasami odkrywców,npodśw.,22 cm</t>
  </si>
  <si>
    <t>Globus zoologiczny, niepodśw., 22 cm</t>
  </si>
  <si>
    <t>Gnomon - pakiet 5</t>
  </si>
  <si>
    <t>Hydrocar - jeżdżący model z napędem wodo</t>
  </si>
  <si>
    <t>Kamera mikroskopowa cyfrowa WiFi, na gę siej szyi</t>
  </si>
  <si>
    <t>Kamertony (P) rezonacyjne kpl.2 +młotek</t>
  </si>
  <si>
    <t>Klinometr w.2  (pochyłościomierz), Plus</t>
  </si>
  <si>
    <t>Klosz próżniowy z pompą ręczną, z zasila czem</t>
  </si>
  <si>
    <t>Kolba stożkowa 250 ml, w. sz., kpl. 4</t>
  </si>
  <si>
    <t>Kompas zamykany `Zielony` (M)</t>
  </si>
  <si>
    <t>Korek gumowy do kolby 200 ml CH</t>
  </si>
  <si>
    <t>Krążek barw Newtona z wirownicą ręczną</t>
  </si>
  <si>
    <t>Krążek Secchi`ego, w. dydakt. z linką</t>
  </si>
  <si>
    <t>Lampa</t>
  </si>
  <si>
    <t>Latarka-dynamo II - przykład obwodu</t>
  </si>
  <si>
    <t>Lornetka podstawowa, 10x25mm</t>
  </si>
  <si>
    <t>Lupa okularowa 10x, wysuwana</t>
  </si>
  <si>
    <t>Lupa plastikowa z 3 powiększeniami</t>
  </si>
  <si>
    <t>Lupa szklana z rączką 3x/100 mm</t>
  </si>
  <si>
    <t>Łyżeczka do spalań, z kołnierzem ochr.</t>
  </si>
  <si>
    <t>Łyżko-szpatułka</t>
  </si>
  <si>
    <t>Magnes podkowiasty, 10 cm</t>
  </si>
  <si>
    <t>Magnesy neodymowe, 10 szt.</t>
  </si>
  <si>
    <t>Magnesy sztabkowe (8 cm), kpl. 2</t>
  </si>
  <si>
    <t>Magnetyzm kuli ziemskiej -z-w doświadcz.  (pole magnetyczne)</t>
  </si>
  <si>
    <t>Miernik prędkości wiatru i temperatury,  z wyświetlaczem elektronicznym</t>
  </si>
  <si>
    <t>Mikroskop ręczny LED ze stolikiem 20-40x</t>
  </si>
  <si>
    <t>Mikroskop stereoskopowy, niepodśw. 20x</t>
  </si>
  <si>
    <t>Mikroskop szkolny 400x Duo-LED</t>
  </si>
  <si>
    <t>Mini-zestaw 5 prep. mikrosk. Grzyby</t>
  </si>
  <si>
    <t>Mini-zestaw 5 prep.mikrosk. Niesamowite rośliny, które jemy</t>
  </si>
  <si>
    <t>Mini-zestaw 5 prep.mikrosk. Pełzające stworzenia</t>
  </si>
  <si>
    <t>Mini-zestaw 5 prep.mikrosk. Skrzydła owadów</t>
  </si>
  <si>
    <t>Model do nauki higieny jamy ustnej, p.2x</t>
  </si>
  <si>
    <t>Model do prezentacji przemiany energii</t>
  </si>
  <si>
    <t>Model do rysowania mapy poziomicowej (H)</t>
  </si>
  <si>
    <t>Model tułowia ludzk., 1/2 nat.wlk.11-cz.</t>
  </si>
  <si>
    <t>Model zęba trzon. z próchnicą, 2-cz.,10x</t>
  </si>
  <si>
    <t>Model żołądka człowieka, 2 cz., podstawo wy</t>
  </si>
  <si>
    <t>Obieg wody w przyrodzie-model-symulator</t>
  </si>
  <si>
    <t>Opiłki do badania pola magnet., 225 g</t>
  </si>
  <si>
    <t>Pakiet (J) wskaźnikowy pH gleby, grupowy</t>
  </si>
  <si>
    <t>Palnik spirytusowy z knotem, 60 ml</t>
  </si>
  <si>
    <t>Pałeczka elektrostatyczna, akrylowa (I)</t>
  </si>
  <si>
    <t>Paski wskaźnikowe pH 1-14 w rolce</t>
  </si>
  <si>
    <t>Pipeta Pasteura 3 ml - 10 sztuk</t>
  </si>
  <si>
    <t>Plansza ścienna: Jak prawidłowo segregow ać odpady, laminowana</t>
  </si>
  <si>
    <t>Plansza ścienna: Las widziany pod mikros kopem 130x91 cm</t>
  </si>
  <si>
    <t>Plansza ścienna: Tętniące życiem martwe drewno 130x91 cm</t>
  </si>
  <si>
    <t>Plansza: Ekosystem jeziora 91x130 cm lam</t>
  </si>
  <si>
    <t>Plansza: Ekosystem lasu 91x130 cm lamin.</t>
  </si>
  <si>
    <t>Plansza: Ekosystem łąki i pola 91x130 cm lamin.</t>
  </si>
  <si>
    <t>Plansza: Mieszkańcy gleby130x91 cm lamin</t>
  </si>
  <si>
    <t>Plansza: Skala porostowa 130x91 cm</t>
  </si>
  <si>
    <t>Potrójne wahadło</t>
  </si>
  <si>
    <t>Prasa do roślin zielnych pełna</t>
  </si>
  <si>
    <t>Przyrząd bimetaliczny</t>
  </si>
  <si>
    <t>Przyrząd do demonstracji prawa Hooke`a</t>
  </si>
  <si>
    <t>Pudełka z opiłkami+magnesy,  zestaw klasowy - 10 kpl.</t>
  </si>
  <si>
    <t>Pudełko z 2 lupami i miarką, 3-częściowe  do obserwacji okazów</t>
  </si>
  <si>
    <t>Pudełko z 3 lupami do obserwacji okazów</t>
  </si>
  <si>
    <t>Puzzle 88 elem.: Odpady. Jak długo się r ozkładają, z podkładką, w pudełku</t>
  </si>
  <si>
    <t>Puzzle 88 elem.: Polskie płazy (12 wybra nych), z podkładką, w pudełku</t>
  </si>
  <si>
    <t>Puzzle 88 elem.: Ssaki leśne,z podkładką w pudełku</t>
  </si>
  <si>
    <t>Rodz. ukształt. pow. Ziemi (5) zestaw klasowy</t>
  </si>
  <si>
    <t>Równia pochyła, regulowana, z wałkiem N</t>
  </si>
  <si>
    <t>Różne podłoża do badania tarcia</t>
  </si>
  <si>
    <t>Segregacja odpadów - aktywny zestaw klas owy</t>
  </si>
  <si>
    <t>Seria Ciekawostki fiz.: iluzje optyczne</t>
  </si>
  <si>
    <t>Siatka na motyle z drążkiem aluminiowym teleskopowym</t>
  </si>
  <si>
    <t>Sieć workowa z drążkiem aluminiowym, eko nomiczna</t>
  </si>
  <si>
    <t>Słońce, Ziemia i Księżyc w ruchu, III</t>
  </si>
  <si>
    <t>Sprężyny, 50 różnych</t>
  </si>
  <si>
    <t>Stacja meteor. wielof. w.A z oprzyrz. ze wn. i wyjściem USB, (elektron.)</t>
  </si>
  <si>
    <t>Stacja pogody ścienna (B)</t>
  </si>
  <si>
    <t>Stojak nad palnik alkohol., stal chrom. h=12,5cm, z wkładką ceramiczną</t>
  </si>
  <si>
    <t>Stoper elektroniczny 1/100 s</t>
  </si>
  <si>
    <t>Strzykawka 10 ml</t>
  </si>
  <si>
    <t>Strzykawka 5 ml</t>
  </si>
  <si>
    <t>Szalka Petriego, szklana, 100 mm, h=15mm</t>
  </si>
  <si>
    <t>Szczypce laboratoryjne uniwersalne, 200 mm</t>
  </si>
  <si>
    <t>Szkiełko nakrywkowe, 100 szt.</t>
  </si>
  <si>
    <t>Szpatułka dwustronna (płaska/zagięta)</t>
  </si>
  <si>
    <t>Świeczka (do podgrzewczy...)</t>
  </si>
  <si>
    <t>Taśma miernicza 20 m</t>
  </si>
  <si>
    <t>Taśma samoprzylepna wąska</t>
  </si>
  <si>
    <t>Układ słoneczny - 11 piłek-planet</t>
  </si>
  <si>
    <t>Waga elektron., z kalk.; 0,1g/max 150g</t>
  </si>
  <si>
    <t>Walizka Eko-Badacza (EcoLabBox)</t>
  </si>
  <si>
    <t>Wielofunkcyjny przyrząd `5w1`</t>
  </si>
  <si>
    <t>Wózek do zderzeń i obciążania-podstawowy</t>
  </si>
  <si>
    <t>Zestaw do bad. rozszerzalności cieplnej ZAM2</t>
  </si>
  <si>
    <t>Zestaw do poławiania i oznaczania bezkrę gowców</t>
  </si>
  <si>
    <t>Zlewka miarowa (borokrz.) 100 ml, niska, kpl. 4</t>
  </si>
  <si>
    <t>Zlewka-czerpak z zaciskiem</t>
  </si>
  <si>
    <t>Z-w 2 magnet. różdżek i magnesów kulist.</t>
  </si>
  <si>
    <t>Z-w 2 płytek transparentnych do demonstr acji pola magnet. z metal. pałeczkami</t>
  </si>
  <si>
    <t>Z-w 6 różnych cylindrów jednakowy ciężar</t>
  </si>
  <si>
    <t>Z-w demonstr.-dośw. `Energia słoneczna`</t>
  </si>
  <si>
    <t>Z-w do demonstracji przewodnictwa ciepln ego</t>
  </si>
  <si>
    <t>Z-w do elektrostatyki z 2 elektroskopami</t>
  </si>
  <si>
    <t>Z-w wprowadzający do muzyki - uczniowski</t>
  </si>
  <si>
    <t>Przyroda</t>
  </si>
  <si>
    <r>
      <t xml:space="preserve">na poziomie </t>
    </r>
    <r>
      <rPr>
        <b/>
        <i/>
        <sz val="12"/>
        <color indexed="10"/>
        <rFont val="Arial Narrow"/>
        <family val="2"/>
        <charset val="238"/>
      </rPr>
      <t>Szkoły Podstawowej</t>
    </r>
    <r>
      <rPr>
        <b/>
        <i/>
        <sz val="12"/>
        <rFont val="Arial Narrow"/>
        <family val="2"/>
        <charset val="238"/>
      </rPr>
      <t>. Poszczególne pozycje można dostosować do otrzymanego budżetu, ponieważ w cenniku podanych</t>
    </r>
  </si>
  <si>
    <t>Uczniowskie</t>
  </si>
  <si>
    <t>Nauczycielskie</t>
  </si>
  <si>
    <t>Mikroskop cyfrowy 3,2 MP 400x-LED (białe)</t>
  </si>
  <si>
    <t>Biuro Handlowe GOSSA JANGAR</t>
  </si>
  <si>
    <t>Numer katalogowy</t>
  </si>
  <si>
    <t>Ast000001</t>
  </si>
  <si>
    <t>Ast000003</t>
  </si>
  <si>
    <t>Ast000024</t>
  </si>
  <si>
    <t>Bad000035</t>
  </si>
  <si>
    <t>Termometr min.-max</t>
  </si>
  <si>
    <t>Bad000043</t>
  </si>
  <si>
    <t>Bad000047</t>
  </si>
  <si>
    <t>Bad000048</t>
  </si>
  <si>
    <t>Bad000062</t>
  </si>
  <si>
    <t>Bad000068</t>
  </si>
  <si>
    <t>Bad000120</t>
  </si>
  <si>
    <t>Bad000136</t>
  </si>
  <si>
    <t>Bad000150</t>
  </si>
  <si>
    <t>Bad000153</t>
  </si>
  <si>
    <t>Bad000189</t>
  </si>
  <si>
    <t>Bad000200</t>
  </si>
  <si>
    <t>Bad000251</t>
  </si>
  <si>
    <t>Bad000253</t>
  </si>
  <si>
    <t>Bad000259</t>
  </si>
  <si>
    <t>Bad000260</t>
  </si>
  <si>
    <t>Bad000261</t>
  </si>
  <si>
    <t>Bad000306</t>
  </si>
  <si>
    <t>Eksperymenty z wodą, własności i ciekawostki, zw doświadczalny z wyposaż.labor</t>
  </si>
  <si>
    <t>Bad000327</t>
  </si>
  <si>
    <t>Bad000330</t>
  </si>
  <si>
    <t>BIO000092</t>
  </si>
  <si>
    <t>BIO000093</t>
  </si>
  <si>
    <t>BIO000094</t>
  </si>
  <si>
    <t>BIO000111</t>
  </si>
  <si>
    <t>BIO000228</t>
  </si>
  <si>
    <t>BIO000273</t>
  </si>
  <si>
    <t>BIO000321</t>
  </si>
  <si>
    <t>Model kwiatu z zalążnią i zalążkiem</t>
  </si>
  <si>
    <t>BIO000326</t>
  </si>
  <si>
    <t>Model ryby w przekroju podłużnym</t>
  </si>
  <si>
    <t>BIO000328</t>
  </si>
  <si>
    <t>BIO000329</t>
  </si>
  <si>
    <t>Model żaby preparowanej</t>
  </si>
  <si>
    <t>BIO000331</t>
  </si>
  <si>
    <t>Modele 3 stóp ludzkich (prawidłowa/płaska/wydrążona)</t>
  </si>
  <si>
    <t>BIO000364</t>
  </si>
  <si>
    <t>BIO000421</t>
  </si>
  <si>
    <t>BIO000432</t>
  </si>
  <si>
    <t>BIO000438</t>
  </si>
  <si>
    <t>BIO000445</t>
  </si>
  <si>
    <t>BIO000452</t>
  </si>
  <si>
    <t>BIO000517</t>
  </si>
  <si>
    <t>Pudełko plastikowe na 25 preparatów mikroskopowych</t>
  </si>
  <si>
    <t>BIO000521</t>
  </si>
  <si>
    <t>Szkiełko podstawowe (100 szt.)</t>
  </si>
  <si>
    <t>BIO000556</t>
  </si>
  <si>
    <t>BIO000625</t>
  </si>
  <si>
    <t>BIO000627</t>
  </si>
  <si>
    <t>BIO000632</t>
  </si>
  <si>
    <t>BIO000704</t>
  </si>
  <si>
    <t>Szkielet naturalny w tworzywie: Królik</t>
  </si>
  <si>
    <t>BIO000705</t>
  </si>
  <si>
    <t>Szkielet naturalny w tworzywie: Ryba</t>
  </si>
  <si>
    <t>BIO000706</t>
  </si>
  <si>
    <t>Szkielet naturalny w tworzywie: Ropucha</t>
  </si>
  <si>
    <t>BIO000707</t>
  </si>
  <si>
    <t>Szkielet naturalny w tworzywie: Gołąb</t>
  </si>
  <si>
    <t>BIO000708</t>
  </si>
  <si>
    <t>Szkielet naturalny w tworzywie:Nietoperz</t>
  </si>
  <si>
    <t>BIO000709</t>
  </si>
  <si>
    <t>Szkielet naturalny w tworzywie: Wąż niejadowity</t>
  </si>
  <si>
    <t>BIO000710</t>
  </si>
  <si>
    <t>Szkielet naturalny w tworzywie: Ptak</t>
  </si>
  <si>
    <t>BIO000711</t>
  </si>
  <si>
    <t>Szkielet naturalny w tworzywie: Żółw</t>
  </si>
  <si>
    <t>BIO000733</t>
  </si>
  <si>
    <t>Naklejki: Zwierzęta i rośliny, kpl.</t>
  </si>
  <si>
    <t>BIO000746</t>
  </si>
  <si>
    <t>Model do demonstracji pracy płuc człowieka</t>
  </si>
  <si>
    <t>BIO000748</t>
  </si>
  <si>
    <t>BIO000792</t>
  </si>
  <si>
    <t>BIO000801</t>
  </si>
  <si>
    <t>BIO000802</t>
  </si>
  <si>
    <t>Z-w 10 preparatów mikr. Kropla wody…</t>
  </si>
  <si>
    <t>BIO000804</t>
  </si>
  <si>
    <t>BIO000810</t>
  </si>
  <si>
    <t>BIO000812</t>
  </si>
  <si>
    <t>BIO000829</t>
  </si>
  <si>
    <t>BIO000839</t>
  </si>
  <si>
    <t>Model stawu biodr. czł.,ruchomy,wlk.nat.</t>
  </si>
  <si>
    <t>BIO000840</t>
  </si>
  <si>
    <t>Model stawu kolan. czł.,ruchomy,wlk.nat.</t>
  </si>
  <si>
    <t>BIO000841</t>
  </si>
  <si>
    <t>Model stawu łokc. czł.,ruchomy,wlk.nat.</t>
  </si>
  <si>
    <t>BIO000842</t>
  </si>
  <si>
    <t>Model stawu ramien.czł.,ruchomy,wlk.nat.</t>
  </si>
  <si>
    <t>BIO000844</t>
  </si>
  <si>
    <t>BIO000887</t>
  </si>
  <si>
    <t>Myj ręce, bądź zdrowy! mata podłogowa 60 x 350 cm</t>
  </si>
  <si>
    <t>BRD000005</t>
  </si>
  <si>
    <t>Fiz000016</t>
  </si>
  <si>
    <t>Fiz000028</t>
  </si>
  <si>
    <t>Fiz000048</t>
  </si>
  <si>
    <t>Fiz000087</t>
  </si>
  <si>
    <t>Fiz000187</t>
  </si>
  <si>
    <t>Fiz000192</t>
  </si>
  <si>
    <t>Fiz000205</t>
  </si>
  <si>
    <t>Fiz000207</t>
  </si>
  <si>
    <t>Fiz000212</t>
  </si>
  <si>
    <t>Fiz000215</t>
  </si>
  <si>
    <t>Fiz000218</t>
  </si>
  <si>
    <t>Fiz000221</t>
  </si>
  <si>
    <t>Fiz000223</t>
  </si>
  <si>
    <t>Fiz000249</t>
  </si>
  <si>
    <t>Fiz000255</t>
  </si>
  <si>
    <t>Fiz000273</t>
  </si>
  <si>
    <t>Fiz000279</t>
  </si>
  <si>
    <t>Fiz000283</t>
  </si>
  <si>
    <t>Fiz000286</t>
  </si>
  <si>
    <t>Fiz000291</t>
  </si>
  <si>
    <t>Fiz000299</t>
  </si>
  <si>
    <t>Fiz000305</t>
  </si>
  <si>
    <t>Fiz000307</t>
  </si>
  <si>
    <t>Fiz000309</t>
  </si>
  <si>
    <t>Zegar z "baterią owocową"</t>
  </si>
  <si>
    <t>Fiz000312</t>
  </si>
  <si>
    <t>Fiz000317</t>
  </si>
  <si>
    <t>Fiz000319</t>
  </si>
  <si>
    <t>Fiz000322</t>
  </si>
  <si>
    <t>Fiz000327</t>
  </si>
  <si>
    <t>Fiz000364</t>
  </si>
  <si>
    <t>Fiz000382</t>
  </si>
  <si>
    <t>Fiz000415</t>
  </si>
  <si>
    <t>Fiz000418</t>
  </si>
  <si>
    <t>Fiz000419</t>
  </si>
  <si>
    <t>Fiz000426</t>
  </si>
  <si>
    <t>Fiz000448</t>
  </si>
  <si>
    <t>Fiz000624</t>
  </si>
  <si>
    <t>Fiz000641</t>
  </si>
  <si>
    <t>Fiz000690</t>
  </si>
  <si>
    <t>Fiz000724</t>
  </si>
  <si>
    <t>Seria BLUE: Proste obwody elektr. z multimetrem</t>
  </si>
  <si>
    <t>Fiz000790</t>
  </si>
  <si>
    <t>Optyka - zestaw wprowadzający uczniowski</t>
  </si>
  <si>
    <t>Geo000001</t>
  </si>
  <si>
    <t>Atlas Foliogramów (mapy-zdj.) - I cz. ISBN 978-83-88705-06-9 GRATIS</t>
  </si>
  <si>
    <t>Geo000002</t>
  </si>
  <si>
    <t>Atlas Foliogramów (mapy-zdj.) - II cz. ISBN 978-83-88705-08-3 GRATIS</t>
  </si>
  <si>
    <t>Geo000014</t>
  </si>
  <si>
    <t>GEO000015</t>
  </si>
  <si>
    <t>Geo000017</t>
  </si>
  <si>
    <t>Geo000018</t>
  </si>
  <si>
    <t>Geo000023</t>
  </si>
  <si>
    <t>Geo000024</t>
  </si>
  <si>
    <t>GEO000027</t>
  </si>
  <si>
    <t>GEO000048</t>
  </si>
  <si>
    <t>GEO000059</t>
  </si>
  <si>
    <t>GEO000067</t>
  </si>
  <si>
    <t>GEO000069</t>
  </si>
  <si>
    <t>GEO000082</t>
  </si>
  <si>
    <t>Okazy zatop. w tworzywie: Minerały, rudy metali, surowce mineralne</t>
  </si>
  <si>
    <t>GEO000086</t>
  </si>
  <si>
    <t>GEO000090</t>
  </si>
  <si>
    <t>Obieg wody w przyrodzie, magnetyczny na tablicę</t>
  </si>
  <si>
    <t>Gry000033</t>
  </si>
  <si>
    <t>Otwarta gra leśno-przyrodnicza</t>
  </si>
  <si>
    <t>KAT00022</t>
  </si>
  <si>
    <t>KAT00023</t>
  </si>
  <si>
    <t>KAT00024</t>
  </si>
  <si>
    <t>KAT00053</t>
  </si>
  <si>
    <t>KAT00109</t>
  </si>
  <si>
    <t>Kom000012</t>
  </si>
  <si>
    <t>Lor000010</t>
  </si>
  <si>
    <t>Map000105</t>
  </si>
  <si>
    <t>Mapa ścienna: Polska. Ochrona przyrody i sieć ECONET, 160x120 cm</t>
  </si>
  <si>
    <t>Map000114</t>
  </si>
  <si>
    <t>DUO Mapa krajoznawcza Polski - przyroda / historia i kultura 160x120 cm</t>
  </si>
  <si>
    <t>Map000123</t>
  </si>
  <si>
    <t>Mapa ścienna: administracyjna wybranego województwa 100x120 cm</t>
  </si>
  <si>
    <t>Map000137</t>
  </si>
  <si>
    <t>Mapa ścienna: DUO Świat z elementami ekologii/ M. hipsometryczna 160x120cm</t>
  </si>
  <si>
    <t>Map000144</t>
  </si>
  <si>
    <t>Mapa ścienna: DUO Europa fizyczna z elementami ekologii/Europa polityczna</t>
  </si>
  <si>
    <t>Muz000008</t>
  </si>
  <si>
    <t>Nau000511</t>
  </si>
  <si>
    <t>Ciężarówka: Sortowanie i recykling kolorowy zw interaktywny</t>
  </si>
  <si>
    <t>Nau000549</t>
  </si>
  <si>
    <t>Nau000550</t>
  </si>
  <si>
    <t>Nau000552</t>
  </si>
  <si>
    <t>Nau000562</t>
  </si>
  <si>
    <t>Nau000563</t>
  </si>
  <si>
    <t>Nau000564</t>
  </si>
  <si>
    <t>Cykl rozwojowy motyla - zestaw magnetyczny</t>
  </si>
  <si>
    <t>Pla000177</t>
  </si>
  <si>
    <t>Pla000185</t>
  </si>
  <si>
    <t>Pla000187</t>
  </si>
  <si>
    <t>Pla000192</t>
  </si>
  <si>
    <t>Pla000203</t>
  </si>
  <si>
    <t>Pla000210</t>
  </si>
  <si>
    <t>Pla000212</t>
  </si>
  <si>
    <t>Pla000214</t>
  </si>
  <si>
    <t>Pla000228</t>
  </si>
  <si>
    <t>Plansza ścienna: Płazy i gady w Polsce 130x91 cm</t>
  </si>
  <si>
    <t>Pla000249</t>
  </si>
  <si>
    <t>Krajobrazy świata - kpl. 10 plansz</t>
  </si>
  <si>
    <t>Pla000251</t>
  </si>
  <si>
    <t>Plansza: Krajobrazy Polski, Rolniczy 130x90 cm, lamin.</t>
  </si>
  <si>
    <t>Pla000253</t>
  </si>
  <si>
    <t>Plansza: Krajobrazy Polski - Wielkomiejs ki 130x90 cm, lamin.</t>
  </si>
  <si>
    <t>Pla000255</t>
  </si>
  <si>
    <t>Plansza: Krajobrazy Polski, Bałtyk wybrzeże, 130x90 cm, lamin.</t>
  </si>
  <si>
    <t>Pla000257</t>
  </si>
  <si>
    <t>Plansza: Krajobrazy Polski - Tatry Wysokie 130x90 cm, lamin.</t>
  </si>
  <si>
    <t>Pla000266</t>
  </si>
  <si>
    <t>Plansza ścienna: Polskie Parki Narodowe 90x130 cm, lamin.</t>
  </si>
  <si>
    <t>Pla000283</t>
  </si>
  <si>
    <t>Plansza:Dzioby ptaków, przystos. do rodz pokarmu i środowiska życia 90x130cm,lam.</t>
  </si>
  <si>
    <t>Pla000290</t>
  </si>
  <si>
    <t>Plansza ścienna: Piramida zdrowego żywie nia i aktywności fiz. dla uczniów 90x130</t>
  </si>
  <si>
    <t>Pla000302</t>
  </si>
  <si>
    <t>Plansza ścienna: Stroje ludowe, 90x130cm</t>
  </si>
  <si>
    <t>Pla000304</t>
  </si>
  <si>
    <t>Plansza ścienna: Rośliny wskaźnikowe 90x 130 cm</t>
  </si>
  <si>
    <t>Pla000306</t>
  </si>
  <si>
    <t>Mapa ścienna: Mapa administracyjna Polski 100x70 cm</t>
  </si>
  <si>
    <t>Pla000319</t>
  </si>
  <si>
    <t>Plansza ścienna: Układ okresowy pierwiastków, w. rozszerzona, 160x92 cm</t>
  </si>
  <si>
    <t>Pog000001</t>
  </si>
  <si>
    <t>Higrometr analogowy, 49x12x38 mm</t>
  </si>
  <si>
    <t>Pog000005</t>
  </si>
  <si>
    <t>Pog000009</t>
  </si>
  <si>
    <t>Pog000031</t>
  </si>
  <si>
    <t>Stacja pogody dla młodszych, zewnętrzna</t>
  </si>
  <si>
    <t>Pog000040</t>
  </si>
  <si>
    <t>Pog000065</t>
  </si>
  <si>
    <t>Pra000134</t>
  </si>
  <si>
    <t>Pra000135</t>
  </si>
  <si>
    <t>Program multimedialny</t>
  </si>
  <si>
    <t>MPP: Pakiet Przyrodniczy (biologia, chemia, fizyka)</t>
  </si>
  <si>
    <t>Ska000050</t>
  </si>
  <si>
    <t>Spr000068</t>
  </si>
  <si>
    <t>Spr000070</t>
  </si>
  <si>
    <t>Spr000082</t>
  </si>
  <si>
    <t>Spr000084</t>
  </si>
  <si>
    <t>Spr000160</t>
  </si>
  <si>
    <t>Spr000185</t>
  </si>
  <si>
    <t>Spr000293</t>
  </si>
  <si>
    <t>Spr000332</t>
  </si>
  <si>
    <t>Spr000466</t>
  </si>
  <si>
    <t>Cylinder miarowy PP, 100 ml</t>
  </si>
  <si>
    <t>Spr000484</t>
  </si>
  <si>
    <t>Spr000499</t>
  </si>
  <si>
    <t>Spr000548</t>
  </si>
  <si>
    <t>Spr000552</t>
  </si>
  <si>
    <t>Spr000554</t>
  </si>
  <si>
    <t>Spr000646</t>
  </si>
  <si>
    <t>Spr000673</t>
  </si>
  <si>
    <t>Szkiełko zegarkowe, 75 mm 10 sztuk</t>
  </si>
  <si>
    <t>Wag000001</t>
  </si>
  <si>
    <t>Wsp000038</t>
  </si>
  <si>
    <t>Wsp000112</t>
  </si>
  <si>
    <t>Wsp000113</t>
  </si>
  <si>
    <t>Barwnik zielony, sproszkowany, 10 g</t>
  </si>
  <si>
    <t>Wsp000114</t>
  </si>
  <si>
    <t>Barwnik czerwony, sproszkowany, 10 g</t>
  </si>
  <si>
    <t>Wsp000115</t>
  </si>
  <si>
    <t>Barwnik żółty, sproszkowany, 10 g</t>
  </si>
  <si>
    <t>Wsp000341</t>
  </si>
  <si>
    <t xml:space="preserve">Taśma dwustronna uniwersalna 10 m x 50 mm </t>
  </si>
  <si>
    <t>Słońce, Ziemia i Księżyc w ruchu, V</t>
  </si>
  <si>
    <t>Termometr do pomiarów temperatury cieczy i ciał stałych (w tym  gleby i wody)</t>
  </si>
  <si>
    <t>Aleja Krakowska 4  05-090 JANKI</t>
  </si>
  <si>
    <t>NeuLog: Moduł USB</t>
  </si>
  <si>
    <t>NeuLog: Graficzny moduł wyświetlający</t>
  </si>
  <si>
    <t>NeuLog: Moduł Bateria Bat</t>
  </si>
  <si>
    <t>NeuLog: Czujnik temperatury</t>
  </si>
  <si>
    <t>NeuLog: Czujnik prądowy</t>
  </si>
  <si>
    <t>NeuLog: Czujnik światła</t>
  </si>
  <si>
    <t>NeuLog: Czujnik siły</t>
  </si>
  <si>
    <t>NeuLog: Czujnik dźwięku</t>
  </si>
  <si>
    <t>NeuLog: Czujnik ruchu</t>
  </si>
  <si>
    <t>NeuLog: Czujnik przewodności</t>
  </si>
  <si>
    <t>NeuLog: Czujnik CO2</t>
  </si>
  <si>
    <t>NeuLog: Czujnik ciśnienia krwi</t>
  </si>
  <si>
    <t>NeuLog: Anemometr</t>
  </si>
  <si>
    <t>NeuLog: Czujnik przewodności skóry</t>
  </si>
  <si>
    <t>MOD000001</t>
  </si>
  <si>
    <t>MOD000002</t>
  </si>
  <si>
    <t>MOD000004</t>
  </si>
  <si>
    <t>MOD000010</t>
  </si>
  <si>
    <t>MOD000009</t>
  </si>
  <si>
    <t>MOD000011</t>
  </si>
  <si>
    <t>MOD000018</t>
  </si>
  <si>
    <t>MOD000019</t>
  </si>
  <si>
    <t>MOD000020</t>
  </si>
  <si>
    <t>MOD000022</t>
  </si>
  <si>
    <t>MOD000027</t>
  </si>
  <si>
    <t>MOD000029</t>
  </si>
  <si>
    <t>MOD000049</t>
  </si>
  <si>
    <t>MOD000024</t>
  </si>
  <si>
    <r>
      <rPr>
        <sz val="11"/>
        <color indexed="9"/>
        <rFont val="Arial CE"/>
        <charset val="238"/>
      </rPr>
      <t>Cennik</t>
    </r>
    <r>
      <rPr>
        <b/>
        <sz val="11"/>
        <color indexed="9"/>
        <rFont val="Arial CE"/>
        <charset val="238"/>
      </rPr>
      <t xml:space="preserve"> Pracownia Przyrodnicza dla Szkoły Podstawowej</t>
    </r>
  </si>
  <si>
    <t>Wszystkie podane ceny wyrażone są w złotych polskich i zawierają podatek VAT.
Minimalna wartość zamówienia 100,00 PLN. Koszty transportu: do 300 zł brutto - 24,60 zł brutto.                                                                                                                                        Powyżej 300 zł brutto koszty transportu ponosi Sprzedający.</t>
  </si>
  <si>
    <t>1. Aby wyszukać interesujący produkt, na klawiaturze wciśnij jednocześnie klawisze: Ctrl+F.</t>
  </si>
  <si>
    <t>2. W okienku, które się pojawi, wpisz nazwę produktu lub jej fragment i wciśnij Enter.</t>
  </si>
  <si>
    <t>3. Kolejno w zielone pola wpisuj ilość produktów, jaką chcesz zamówić.</t>
  </si>
  <si>
    <t>4. Na końcu arkusza znajduje się suma całego zamówienia.</t>
  </si>
  <si>
    <t>5. Jeżeli pozycje zostały już wybrane, należy plik zapisać i zamknąć.</t>
  </si>
  <si>
    <r>
      <t xml:space="preserve">6. Następnie utworzony plik programu Excel należy załączyć do wiadomości e-mail i przesłać na adres </t>
    </r>
    <r>
      <rPr>
        <b/>
        <sz val="12"/>
        <color indexed="10"/>
        <rFont val="Arial Narrow"/>
        <family val="2"/>
        <charset val="238"/>
      </rPr>
      <t>handlowy@jangar.pl</t>
    </r>
    <r>
      <rPr>
        <b/>
        <sz val="12"/>
        <color indexed="8"/>
        <rFont val="Arial Narrow"/>
        <family val="2"/>
        <charset val="238"/>
      </rPr>
      <t>.</t>
    </r>
  </si>
  <si>
    <r>
      <t>7. W przypadku jakichkolwiek pytań lub wątpliwości – bardzo prosimy o kontakt pod numerem telefonu:</t>
    </r>
    <r>
      <rPr>
        <b/>
        <sz val="12"/>
        <color indexed="8"/>
        <rFont val="Arial Narrow"/>
        <family val="2"/>
        <charset val="238"/>
      </rPr>
      <t xml:space="preserve"> (22) 6480314.</t>
    </r>
  </si>
  <si>
    <t>Ceny ważne od 27.04.2020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</si>
</sst>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36" x14ac:knownFonts="1"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b/>
      <sz val="11"/>
      <color indexed="9"/>
      <name val="Arial CE"/>
      <charset val="238"/>
    </font>
    <font>
      <sz val="11"/>
      <color indexed="9"/>
      <name val="Arial CE"/>
      <charset val="238"/>
    </font>
    <font>
      <b/>
      <i/>
      <sz val="12"/>
      <name val="Arial Narrow"/>
      <family val="2"/>
      <charset val="238"/>
    </font>
    <font>
      <b/>
      <i/>
      <sz val="12"/>
      <color indexed="10"/>
      <name val="Arial Narrow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sz val="12"/>
      <color theme="1"/>
      <name val="Arial Narrow"/>
      <family val="2"/>
      <charset val="238"/>
    </font>
    <font>
      <sz val="9"/>
      <color theme="0" tint="-0.34998626667073579"/>
      <name val="Comic Sans MS"/>
      <family val="4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color theme="1"/>
      <name val="Arial CE"/>
      <family val="2"/>
      <charset val="238"/>
    </font>
    <font>
      <i/>
      <sz val="12"/>
      <color theme="1" tint="4.9989318521683403E-2"/>
      <name val="Arial Narrow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i/>
      <sz val="12"/>
      <color theme="1" tint="0.249977111117893"/>
      <name val="Calibri"/>
      <family val="2"/>
      <charset val="238"/>
      <scheme val="minor"/>
    </font>
    <font>
      <b/>
      <sz val="11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0"/>
      <name val="Arial CE"/>
      <charset val="238"/>
    </font>
    <font>
      <sz val="12"/>
      <color theme="1" tint="0.499984740745262"/>
      <name val="Arial Narrow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 tint="0.249977111117893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0"/>
        </stop>
        <stop position="1">
          <color theme="9" tint="0.80001220740379042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gradientFill degree="90">
        <stop position="0">
          <color theme="0" tint="-0.1490218817712943"/>
        </stop>
        <stop position="1">
          <color theme="6" tint="0.80001220740379042"/>
        </stop>
      </gradient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/>
      <bottom/>
      <diagonal/>
    </border>
    <border>
      <left/>
      <right style="thin">
        <color theme="6" tint="0.39994506668294322"/>
      </right>
      <top/>
      <bottom/>
      <diagonal/>
    </border>
    <border>
      <left style="thin">
        <color theme="6" tint="0.399945066682943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6" tint="0.39994506668294322"/>
      </right>
      <top/>
      <bottom style="thin">
        <color theme="0" tint="-0.24994659260841701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/>
      <top style="thin">
        <color theme="0" tint="-0.499984740745262"/>
      </top>
      <bottom/>
      <diagonal/>
    </border>
  </borders>
  <cellStyleXfs count="6">
    <xf numFmtId="0" fontId="0" fillId="0" borderId="0"/>
    <xf numFmtId="0" fontId="10" fillId="0" borderId="2" applyNumberFormat="0" applyFill="0" applyAlignment="0" applyProtection="0"/>
    <xf numFmtId="0" fontId="1" fillId="0" borderId="0"/>
    <xf numFmtId="0" fontId="9" fillId="0" borderId="0"/>
    <xf numFmtId="0" fontId="8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9" fillId="0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0" fillId="3" borderId="0" xfId="1" applyFill="1" applyBorder="1" applyProtection="1"/>
    <xf numFmtId="0" fontId="13" fillId="3" borderId="0" xfId="0" applyFont="1" applyFill="1" applyBorder="1" applyProtection="1"/>
    <xf numFmtId="0" fontId="11" fillId="3" borderId="0" xfId="1" applyFont="1" applyFill="1" applyBorder="1" applyProtection="1"/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NumberFormat="1" applyFont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3" xfId="0" applyNumberFormat="1" applyFont="1" applyFill="1" applyBorder="1" applyAlignment="1" applyProtection="1">
      <alignment horizontal="center" vertical="center"/>
    </xf>
    <xf numFmtId="0" fontId="17" fillId="5" borderId="4" xfId="0" applyFont="1" applyFill="1" applyBorder="1" applyAlignment="1" applyProtection="1">
      <alignment horizontal="left" vertical="center"/>
    </xf>
    <xf numFmtId="0" fontId="16" fillId="5" borderId="4" xfId="0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 applyProtection="1">
      <alignment horizontal="center" vertical="center"/>
    </xf>
    <xf numFmtId="0" fontId="19" fillId="5" borderId="4" xfId="0" applyNumberFormat="1" applyFont="1" applyFill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</xf>
    <xf numFmtId="164" fontId="17" fillId="0" borderId="5" xfId="0" applyNumberFormat="1" applyFont="1" applyBorder="1" applyAlignment="1" applyProtection="1">
      <alignment vertical="center"/>
    </xf>
    <xf numFmtId="0" fontId="20" fillId="0" borderId="4" xfId="0" applyFont="1" applyBorder="1" applyAlignment="1" applyProtection="1">
      <alignment vertical="center" wrapText="1"/>
    </xf>
    <xf numFmtId="0" fontId="21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horizontal="right" vertical="center"/>
    </xf>
    <xf numFmtId="164" fontId="22" fillId="0" borderId="0" xfId="0" applyNumberFormat="1" applyFont="1" applyAlignment="1" applyProtection="1">
      <alignment vertical="center"/>
    </xf>
    <xf numFmtId="0" fontId="17" fillId="3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top"/>
      <protection locked="0"/>
    </xf>
    <xf numFmtId="164" fontId="17" fillId="0" borderId="4" xfId="0" applyNumberFormat="1" applyFont="1" applyBorder="1" applyAlignment="1" applyProtection="1">
      <alignment horizontal="center" vertical="center"/>
    </xf>
    <xf numFmtId="0" fontId="12" fillId="6" borderId="0" xfId="0" applyFont="1" applyFill="1" applyBorder="1" applyProtection="1"/>
    <xf numFmtId="0" fontId="23" fillId="6" borderId="0" xfId="0" applyFont="1" applyFill="1" applyBorder="1" applyProtection="1"/>
    <xf numFmtId="0" fontId="6" fillId="6" borderId="0" xfId="0" applyFont="1" applyFill="1" applyBorder="1" applyProtection="1"/>
    <xf numFmtId="0" fontId="24" fillId="6" borderId="0" xfId="0" applyFont="1" applyFill="1" applyBorder="1" applyProtection="1"/>
    <xf numFmtId="0" fontId="6" fillId="6" borderId="0" xfId="0" applyFont="1" applyFill="1" applyBorder="1" applyAlignment="1" applyProtection="1">
      <alignment vertical="top"/>
    </xf>
    <xf numFmtId="0" fontId="23" fillId="6" borderId="0" xfId="0" applyFont="1" applyFill="1" applyBorder="1" applyAlignment="1" applyProtection="1">
      <alignment vertical="top"/>
    </xf>
    <xf numFmtId="0" fontId="12" fillId="6" borderId="0" xfId="0" applyFont="1" applyFill="1" applyBorder="1" applyAlignment="1" applyProtection="1">
      <alignment vertical="top"/>
    </xf>
    <xf numFmtId="0" fontId="9" fillId="2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25" fillId="5" borderId="4" xfId="0" applyFont="1" applyFill="1" applyBorder="1" applyAlignment="1" applyProtection="1">
      <alignment horizontal="left" vertical="center"/>
    </xf>
    <xf numFmtId="0" fontId="16" fillId="4" borderId="3" xfId="0" applyFont="1" applyFill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center" vertical="center" wrapText="1"/>
    </xf>
    <xf numFmtId="0" fontId="10" fillId="7" borderId="7" xfId="1" applyFill="1" applyBorder="1" applyProtection="1"/>
    <xf numFmtId="0" fontId="27" fillId="7" borderId="8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vertical="center"/>
    </xf>
    <xf numFmtId="0" fontId="28" fillId="7" borderId="10" xfId="0" applyFont="1" applyFill="1" applyBorder="1" applyProtection="1"/>
    <xf numFmtId="0" fontId="29" fillId="7" borderId="0" xfId="0" applyFont="1" applyFill="1" applyBorder="1" applyAlignment="1">
      <alignment horizontal="center" vertical="center"/>
    </xf>
    <xf numFmtId="0" fontId="28" fillId="7" borderId="11" xfId="0" applyFont="1" applyFill="1" applyBorder="1" applyProtection="1"/>
    <xf numFmtId="0" fontId="28" fillId="7" borderId="12" xfId="0" applyFont="1" applyFill="1" applyBorder="1" applyProtection="1"/>
    <xf numFmtId="0" fontId="29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Protection="1"/>
    <xf numFmtId="0" fontId="12" fillId="8" borderId="0" xfId="0" applyFont="1" applyFill="1" applyBorder="1" applyProtection="1"/>
    <xf numFmtId="0" fontId="12" fillId="9" borderId="10" xfId="0" applyFont="1" applyFill="1" applyBorder="1" applyProtection="1"/>
    <xf numFmtId="0" fontId="12" fillId="9" borderId="0" xfId="0" applyFont="1" applyFill="1" applyBorder="1" applyProtection="1"/>
    <xf numFmtId="0" fontId="12" fillId="9" borderId="11" xfId="0" applyFont="1" applyFill="1" applyBorder="1" applyProtection="1"/>
    <xf numFmtId="49" fontId="35" fillId="0" borderId="4" xfId="0" applyNumberFormat="1" applyFont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left" vertical="center" shrinkToFit="1"/>
    </xf>
    <xf numFmtId="0" fontId="4" fillId="10" borderId="15" xfId="0" applyFont="1" applyFill="1" applyBorder="1" applyAlignment="1" applyProtection="1">
      <alignment horizontal="center" vertical="center"/>
    </xf>
    <xf numFmtId="0" fontId="30" fillId="10" borderId="16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left" vertical="center" wrapText="1"/>
    </xf>
    <xf numFmtId="0" fontId="32" fillId="0" borderId="17" xfId="0" applyFont="1" applyBorder="1" applyAlignment="1" applyProtection="1">
      <alignment horizontal="left" vertical="center" wrapText="1"/>
    </xf>
    <xf numFmtId="0" fontId="32" fillId="0" borderId="0" xfId="0" applyFont="1" applyBorder="1" applyAlignment="1" applyProtection="1">
      <alignment horizontal="left" vertical="center" wrapText="1"/>
    </xf>
    <xf numFmtId="164" fontId="33" fillId="0" borderId="17" xfId="0" applyNumberFormat="1" applyFont="1" applyBorder="1" applyAlignment="1" applyProtection="1">
      <alignment horizontal="right" vertical="center"/>
    </xf>
    <xf numFmtId="164" fontId="33" fillId="0" borderId="1" xfId="0" applyNumberFormat="1" applyFont="1" applyBorder="1" applyAlignment="1" applyProtection="1">
      <alignment horizontal="right" vertical="center"/>
    </xf>
    <xf numFmtId="164" fontId="34" fillId="0" borderId="0" xfId="0" applyNumberFormat="1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</cellXfs>
  <cellStyles count="6">
    <cellStyle name="Komórka połączona" xfId="1" builtinId="24"/>
    <cellStyle name="Normalny" xfId="0" builtinId="0"/>
    <cellStyle name="Normalny 2" xfId="2"/>
    <cellStyle name="Normalny 3" xfId="3"/>
    <cellStyle name="Normalny 4" xfId="4"/>
    <cellStyle name="Walutowy 2" xfId="5"/>
  </cellStyles>
  <dxfs count="2">
    <dxf>
      <font>
        <color theme="0"/>
      </font>
    </dxf>
    <dxf>
      <font>
        <b/>
        <i val="0"/>
        <color auto="1"/>
      </font>
      <fill>
        <patternFill>
          <bgColor rgb="FFFF7C8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1</xdr:row>
      <xdr:rowOff>50074</xdr:rowOff>
    </xdr:from>
    <xdr:to>
      <xdr:col>7</xdr:col>
      <xdr:colOff>922020</xdr:colOff>
      <xdr:row>4</xdr:row>
      <xdr:rowOff>187234</xdr:rowOff>
    </xdr:to>
    <xdr:pic>
      <xdr:nvPicPr>
        <xdr:cNvPr id="1048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10" r="18471" b="15422"/>
        <a:stretch>
          <a:fillRect/>
        </a:stretch>
      </xdr:blipFill>
      <xdr:spPr bwMode="auto">
        <a:xfrm>
          <a:off x="7305403" y="267788"/>
          <a:ext cx="2194560" cy="79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8"/>
  <sheetViews>
    <sheetView showGridLines="0" tabSelected="1" zoomScale="70" zoomScaleNormal="70" zoomScalePageLayoutView="115" workbookViewId="0">
      <selection activeCell="H1" sqref="H1"/>
    </sheetView>
  </sheetViews>
  <sheetFormatPr defaultColWidth="9.109375" defaultRowHeight="13.8" x14ac:dyDescent="0.25"/>
  <cols>
    <col min="1" max="1" width="15.44140625" style="7" customWidth="1"/>
    <col min="2" max="2" width="13.5546875" style="7" customWidth="1"/>
    <col min="3" max="3" width="46.44140625" style="8" customWidth="1"/>
    <col min="4" max="4" width="24.6640625" style="8" customWidth="1"/>
    <col min="5" max="5" width="4" style="8" customWidth="1"/>
    <col min="6" max="6" width="16.44140625" style="9" customWidth="1"/>
    <col min="7" max="7" width="4.5546875" style="10" customWidth="1"/>
    <col min="8" max="8" width="16.5546875" style="9" customWidth="1"/>
    <col min="9" max="9" width="15.109375" style="8" customWidth="1"/>
    <col min="10" max="16384" width="9.109375" style="8"/>
  </cols>
  <sheetData>
    <row r="1" spans="1:9" s="1" customFormat="1" ht="16.95" customHeight="1" x14ac:dyDescent="0.3">
      <c r="A1" s="6" t="s">
        <v>10</v>
      </c>
      <c r="B1" s="6"/>
      <c r="C1" s="4"/>
      <c r="D1" s="4"/>
      <c r="E1" s="4"/>
      <c r="F1" s="42"/>
      <c r="G1" s="43" t="s">
        <v>465</v>
      </c>
      <c r="H1" s="44"/>
      <c r="I1" s="2"/>
    </row>
    <row r="2" spans="1:9" s="1" customFormat="1" ht="16.95" customHeight="1" x14ac:dyDescent="0.25">
      <c r="A2" s="3"/>
      <c r="B2" s="3"/>
      <c r="C2" s="3"/>
      <c r="D2" s="3"/>
      <c r="E2" s="3"/>
      <c r="F2" s="52"/>
      <c r="G2" s="53"/>
      <c r="H2" s="54"/>
      <c r="I2" s="2"/>
    </row>
    <row r="3" spans="1:9" s="1" customFormat="1" ht="16.95" customHeight="1" x14ac:dyDescent="0.3">
      <c r="A3" s="5" t="s">
        <v>458</v>
      </c>
      <c r="B3" s="5"/>
      <c r="C3" s="3"/>
      <c r="D3" s="3"/>
      <c r="E3" s="3"/>
      <c r="F3" s="52"/>
      <c r="G3" s="53"/>
      <c r="H3" s="54"/>
      <c r="I3" s="2"/>
    </row>
    <row r="4" spans="1:9" s="1" customFormat="1" ht="16.95" customHeight="1" x14ac:dyDescent="0.3">
      <c r="A4" s="5" t="s">
        <v>459</v>
      </c>
      <c r="B4" s="5"/>
      <c r="C4" s="3"/>
      <c r="D4" s="3"/>
      <c r="E4" s="3"/>
      <c r="F4" s="52"/>
      <c r="G4" s="53"/>
      <c r="H4" s="54"/>
      <c r="I4" s="2"/>
    </row>
    <row r="5" spans="1:9" s="1" customFormat="1" ht="16.95" customHeight="1" x14ac:dyDescent="0.3">
      <c r="A5" s="5" t="s">
        <v>460</v>
      </c>
      <c r="B5" s="5"/>
      <c r="C5" s="3"/>
      <c r="D5" s="3"/>
      <c r="E5" s="3"/>
      <c r="F5" s="52"/>
      <c r="G5" s="53"/>
      <c r="H5" s="54"/>
      <c r="I5" s="2"/>
    </row>
    <row r="6" spans="1:9" s="1" customFormat="1" ht="16.95" customHeight="1" x14ac:dyDescent="0.3">
      <c r="A6" s="5" t="s">
        <v>461</v>
      </c>
      <c r="B6" s="5"/>
      <c r="C6" s="3"/>
      <c r="D6" s="3"/>
      <c r="E6" s="3"/>
      <c r="F6" s="45"/>
      <c r="G6" s="46" t="s">
        <v>159</v>
      </c>
      <c r="H6" s="47"/>
      <c r="I6" s="2"/>
    </row>
    <row r="7" spans="1:9" s="1" customFormat="1" ht="16.95" customHeight="1" x14ac:dyDescent="0.3">
      <c r="A7" s="5" t="s">
        <v>462</v>
      </c>
      <c r="B7" s="5"/>
      <c r="C7" s="3"/>
      <c r="D7" s="3"/>
      <c r="E7" s="3"/>
      <c r="F7" s="48"/>
      <c r="G7" s="49" t="s">
        <v>427</v>
      </c>
      <c r="H7" s="50"/>
      <c r="I7" s="2"/>
    </row>
    <row r="8" spans="1:9" s="1" customFormat="1" ht="16.95" customHeight="1" x14ac:dyDescent="0.3">
      <c r="A8" s="5" t="s">
        <v>463</v>
      </c>
      <c r="B8" s="5"/>
      <c r="C8" s="3"/>
      <c r="D8" s="3"/>
      <c r="E8" s="3"/>
      <c r="F8" s="51"/>
      <c r="G8" s="51"/>
      <c r="H8" s="51"/>
      <c r="I8" s="2"/>
    </row>
    <row r="9" spans="1:9" s="1" customFormat="1" ht="16.95" customHeight="1" x14ac:dyDescent="0.3">
      <c r="A9" s="5" t="s">
        <v>464</v>
      </c>
      <c r="B9" s="5"/>
      <c r="C9" s="3"/>
      <c r="D9" s="3"/>
      <c r="E9" s="3"/>
      <c r="F9" s="3"/>
      <c r="G9" s="3"/>
      <c r="H9" s="3"/>
      <c r="I9" s="2"/>
    </row>
    <row r="10" spans="1:9" s="1" customFormat="1" ht="16.95" customHeight="1" x14ac:dyDescent="0.3">
      <c r="A10" s="5"/>
      <c r="B10" s="5"/>
      <c r="C10" s="3"/>
      <c r="D10" s="3"/>
      <c r="E10" s="3"/>
      <c r="F10" s="3"/>
      <c r="G10" s="3"/>
      <c r="H10" s="3"/>
      <c r="I10" s="2"/>
    </row>
    <row r="11" spans="1:9" s="1" customFormat="1" ht="21.75" customHeight="1" x14ac:dyDescent="0.3">
      <c r="A11" s="33" t="s">
        <v>26</v>
      </c>
      <c r="B11" s="33"/>
      <c r="C11" s="31"/>
      <c r="D11" s="31"/>
      <c r="E11" s="30"/>
      <c r="F11" s="30"/>
      <c r="G11" s="30"/>
      <c r="H11" s="30"/>
      <c r="I11" s="2"/>
    </row>
    <row r="12" spans="1:9" s="1" customFormat="1" ht="16.95" customHeight="1" x14ac:dyDescent="0.3">
      <c r="A12" s="32" t="s">
        <v>24</v>
      </c>
      <c r="B12" s="32"/>
      <c r="C12" s="31"/>
      <c r="D12" s="31"/>
      <c r="E12" s="30"/>
      <c r="F12" s="30"/>
      <c r="G12" s="30"/>
      <c r="H12" s="30"/>
      <c r="I12" s="2"/>
    </row>
    <row r="13" spans="1:9" s="1" customFormat="1" ht="16.95" customHeight="1" x14ac:dyDescent="0.3">
      <c r="A13" s="32" t="s">
        <v>155</v>
      </c>
      <c r="B13" s="32"/>
      <c r="C13" s="31"/>
      <c r="D13" s="31"/>
      <c r="E13" s="30"/>
      <c r="F13" s="30"/>
      <c r="G13" s="30"/>
      <c r="H13" s="30"/>
      <c r="I13" s="2"/>
    </row>
    <row r="14" spans="1:9" s="38" customFormat="1" ht="31.5" customHeight="1" x14ac:dyDescent="0.25">
      <c r="A14" s="34" t="s">
        <v>25</v>
      </c>
      <c r="B14" s="34"/>
      <c r="C14" s="35"/>
      <c r="D14" s="35"/>
      <c r="E14" s="36"/>
      <c r="F14" s="36"/>
      <c r="G14" s="36"/>
      <c r="H14" s="36"/>
      <c r="I14" s="37"/>
    </row>
    <row r="15" spans="1:9" s="1" customFormat="1" ht="16.95" customHeight="1" x14ac:dyDescent="0.3">
      <c r="A15" s="5"/>
      <c r="B15" s="5"/>
      <c r="C15" s="3"/>
      <c r="D15" s="3"/>
      <c r="E15" s="3"/>
      <c r="F15" s="3"/>
      <c r="G15" s="3"/>
      <c r="H15" s="3"/>
      <c r="I15" s="2"/>
    </row>
    <row r="16" spans="1:9" s="1" customFormat="1" ht="52.95" customHeight="1" x14ac:dyDescent="0.25">
      <c r="A16" s="59" t="s">
        <v>457</v>
      </c>
      <c r="B16" s="59"/>
      <c r="C16" s="59"/>
      <c r="D16" s="59"/>
      <c r="E16" s="59"/>
      <c r="F16" s="59"/>
      <c r="G16" s="59"/>
      <c r="H16" s="59"/>
      <c r="I16" s="2"/>
    </row>
    <row r="17" spans="1:9" s="1" customFormat="1" ht="16.95" customHeight="1" x14ac:dyDescent="0.25">
      <c r="A17" s="57" t="s">
        <v>456</v>
      </c>
      <c r="B17" s="58"/>
      <c r="C17" s="58"/>
      <c r="D17" s="58"/>
      <c r="E17" s="58"/>
      <c r="F17" s="58"/>
      <c r="G17" s="58"/>
      <c r="H17" s="58"/>
      <c r="I17" s="2"/>
    </row>
    <row r="18" spans="1:9" ht="15.6" x14ac:dyDescent="0.25">
      <c r="A18" s="40" t="s">
        <v>27</v>
      </c>
      <c r="B18" s="56" t="s">
        <v>160</v>
      </c>
      <c r="C18" s="11" t="s">
        <v>0</v>
      </c>
      <c r="D18" s="11" t="s">
        <v>5</v>
      </c>
      <c r="F18" s="12" t="s">
        <v>2</v>
      </c>
      <c r="H18" s="11" t="s">
        <v>6</v>
      </c>
      <c r="I18" s="28"/>
    </row>
    <row r="19" spans="1:9" ht="15.6" x14ac:dyDescent="0.25">
      <c r="A19" s="39" t="s">
        <v>154</v>
      </c>
      <c r="B19" s="39"/>
      <c r="C19" s="14"/>
      <c r="D19" s="15"/>
      <c r="E19" s="14"/>
      <c r="F19" s="14"/>
      <c r="G19" s="16"/>
      <c r="H19" s="14"/>
      <c r="I19" s="28"/>
    </row>
    <row r="20" spans="1:9" ht="33.75" customHeight="1" x14ac:dyDescent="0.25">
      <c r="A20" s="41" t="s">
        <v>157</v>
      </c>
      <c r="B20" s="55" t="s">
        <v>161</v>
      </c>
      <c r="C20" s="19" t="s">
        <v>123</v>
      </c>
      <c r="D20" s="29">
        <v>1151</v>
      </c>
      <c r="E20" s="17" t="s">
        <v>1</v>
      </c>
      <c r="F20" s="27">
        <v>1</v>
      </c>
      <c r="G20" s="17" t="s">
        <v>3</v>
      </c>
      <c r="H20" s="18">
        <f>D20*F20</f>
        <v>1151</v>
      </c>
      <c r="I20" s="28"/>
    </row>
    <row r="21" spans="1:9" ht="33.75" customHeight="1" x14ac:dyDescent="0.25">
      <c r="A21" s="41" t="s">
        <v>157</v>
      </c>
      <c r="B21" s="55" t="s">
        <v>162</v>
      </c>
      <c r="C21" s="19" t="s">
        <v>138</v>
      </c>
      <c r="D21" s="29">
        <v>231</v>
      </c>
      <c r="E21" s="17" t="s">
        <v>1</v>
      </c>
      <c r="F21" s="27">
        <v>1</v>
      </c>
      <c r="G21" s="17" t="s">
        <v>3</v>
      </c>
      <c r="H21" s="18">
        <f>D21*F21</f>
        <v>231</v>
      </c>
      <c r="I21" s="28"/>
    </row>
    <row r="22" spans="1:9" ht="33.75" customHeight="1" x14ac:dyDescent="0.25">
      <c r="A22" s="41" t="s">
        <v>156</v>
      </c>
      <c r="B22" s="55" t="s">
        <v>163</v>
      </c>
      <c r="C22" s="19" t="s">
        <v>425</v>
      </c>
      <c r="D22" s="29">
        <v>210</v>
      </c>
      <c r="E22" s="17" t="s">
        <v>1</v>
      </c>
      <c r="F22" s="27">
        <v>4</v>
      </c>
      <c r="G22" s="17" t="s">
        <v>3</v>
      </c>
      <c r="H22" s="18">
        <f t="shared" ref="H22:H85" si="0">D22*F22</f>
        <v>840</v>
      </c>
      <c r="I22" s="28"/>
    </row>
    <row r="23" spans="1:9" ht="33.75" customHeight="1" x14ac:dyDescent="0.25">
      <c r="A23" s="41" t="s">
        <v>157</v>
      </c>
      <c r="B23" s="55" t="s">
        <v>164</v>
      </c>
      <c r="C23" s="19" t="s">
        <v>165</v>
      </c>
      <c r="D23" s="29">
        <v>37.799999999999997</v>
      </c>
      <c r="E23" s="17" t="s">
        <v>1</v>
      </c>
      <c r="F23" s="27">
        <v>2</v>
      </c>
      <c r="G23" s="17" t="s">
        <v>3</v>
      </c>
      <c r="H23" s="18">
        <f t="shared" si="0"/>
        <v>75.599999999999994</v>
      </c>
      <c r="I23" s="28"/>
    </row>
    <row r="24" spans="1:9" ht="33.75" customHeight="1" x14ac:dyDescent="0.25">
      <c r="A24" s="41" t="s">
        <v>156</v>
      </c>
      <c r="B24" s="55" t="s">
        <v>166</v>
      </c>
      <c r="C24" s="19" t="s">
        <v>426</v>
      </c>
      <c r="D24" s="29">
        <v>228</v>
      </c>
      <c r="E24" s="17" t="s">
        <v>1</v>
      </c>
      <c r="F24" s="27">
        <v>2</v>
      </c>
      <c r="G24" s="17" t="s">
        <v>3</v>
      </c>
      <c r="H24" s="18">
        <f t="shared" si="0"/>
        <v>456</v>
      </c>
      <c r="I24" s="28"/>
    </row>
    <row r="25" spans="1:9" ht="33.75" customHeight="1" x14ac:dyDescent="0.25">
      <c r="A25" s="41" t="s">
        <v>157</v>
      </c>
      <c r="B25" s="55" t="s">
        <v>167</v>
      </c>
      <c r="C25" s="19" t="s">
        <v>77</v>
      </c>
      <c r="D25" s="29">
        <v>230</v>
      </c>
      <c r="E25" s="17" t="s">
        <v>1</v>
      </c>
      <c r="F25" s="27">
        <v>1</v>
      </c>
      <c r="G25" s="17" t="s">
        <v>3</v>
      </c>
      <c r="H25" s="18">
        <f t="shared" si="0"/>
        <v>230</v>
      </c>
      <c r="I25" s="28"/>
    </row>
    <row r="26" spans="1:9" ht="33.75" customHeight="1" x14ac:dyDescent="0.25">
      <c r="A26" s="41" t="s">
        <v>157</v>
      </c>
      <c r="B26" s="55" t="s">
        <v>168</v>
      </c>
      <c r="C26" s="19" t="s">
        <v>140</v>
      </c>
      <c r="D26" s="29">
        <v>661</v>
      </c>
      <c r="E26" s="17" t="s">
        <v>1</v>
      </c>
      <c r="F26" s="27">
        <v>1</v>
      </c>
      <c r="G26" s="17" t="s">
        <v>3</v>
      </c>
      <c r="H26" s="18">
        <f t="shared" si="0"/>
        <v>661</v>
      </c>
      <c r="I26" s="28"/>
    </row>
    <row r="27" spans="1:9" ht="33.75" customHeight="1" x14ac:dyDescent="0.25">
      <c r="A27" s="41" t="s">
        <v>157</v>
      </c>
      <c r="B27" s="55" t="s">
        <v>169</v>
      </c>
      <c r="C27" s="19" t="s">
        <v>146</v>
      </c>
      <c r="D27" s="29">
        <v>221</v>
      </c>
      <c r="E27" s="17" t="s">
        <v>1</v>
      </c>
      <c r="F27" s="27">
        <v>1</v>
      </c>
      <c r="G27" s="17" t="s">
        <v>3</v>
      </c>
      <c r="H27" s="18">
        <f t="shared" si="0"/>
        <v>221</v>
      </c>
      <c r="I27" s="28"/>
    </row>
    <row r="28" spans="1:9" ht="33.75" customHeight="1" x14ac:dyDescent="0.25">
      <c r="A28" s="41" t="s">
        <v>157</v>
      </c>
      <c r="B28" s="55" t="s">
        <v>170</v>
      </c>
      <c r="C28" s="19" t="s">
        <v>42</v>
      </c>
      <c r="D28" s="29">
        <v>252</v>
      </c>
      <c r="E28" s="17" t="s">
        <v>1</v>
      </c>
      <c r="F28" s="27">
        <v>1</v>
      </c>
      <c r="G28" s="17" t="s">
        <v>3</v>
      </c>
      <c r="H28" s="18">
        <f t="shared" si="0"/>
        <v>252</v>
      </c>
      <c r="I28" s="28"/>
    </row>
    <row r="29" spans="1:9" ht="33.75" customHeight="1" x14ac:dyDescent="0.25">
      <c r="A29" s="41" t="s">
        <v>156</v>
      </c>
      <c r="B29" s="55" t="s">
        <v>171</v>
      </c>
      <c r="C29" s="19" t="s">
        <v>13</v>
      </c>
      <c r="D29" s="29">
        <v>393</v>
      </c>
      <c r="E29" s="17" t="s">
        <v>1</v>
      </c>
      <c r="F29" s="27">
        <v>4</v>
      </c>
      <c r="G29" s="17" t="s">
        <v>3</v>
      </c>
      <c r="H29" s="18">
        <f t="shared" si="0"/>
        <v>1572</v>
      </c>
      <c r="I29" s="28"/>
    </row>
    <row r="30" spans="1:9" ht="33.75" customHeight="1" x14ac:dyDescent="0.25">
      <c r="A30" s="41" t="s">
        <v>157</v>
      </c>
      <c r="B30" s="55" t="s">
        <v>172</v>
      </c>
      <c r="C30" s="19" t="s">
        <v>93</v>
      </c>
      <c r="D30" s="29">
        <v>61</v>
      </c>
      <c r="E30" s="17" t="s">
        <v>1</v>
      </c>
      <c r="F30" s="27">
        <v>1</v>
      </c>
      <c r="G30" s="17" t="s">
        <v>3</v>
      </c>
      <c r="H30" s="18">
        <f t="shared" si="0"/>
        <v>61</v>
      </c>
      <c r="I30" s="28"/>
    </row>
    <row r="31" spans="1:9" ht="33.75" customHeight="1" x14ac:dyDescent="0.25">
      <c r="A31" s="41" t="s">
        <v>156</v>
      </c>
      <c r="B31" s="55" t="s">
        <v>173</v>
      </c>
      <c r="C31" s="19" t="s">
        <v>122</v>
      </c>
      <c r="D31" s="29">
        <v>45</v>
      </c>
      <c r="E31" s="17" t="s">
        <v>1</v>
      </c>
      <c r="F31" s="27">
        <v>4</v>
      </c>
      <c r="G31" s="17" t="s">
        <v>3</v>
      </c>
      <c r="H31" s="18">
        <f t="shared" si="0"/>
        <v>180</v>
      </c>
      <c r="I31" s="28"/>
    </row>
    <row r="32" spans="1:9" ht="33.75" customHeight="1" x14ac:dyDescent="0.25">
      <c r="A32" s="41" t="s">
        <v>156</v>
      </c>
      <c r="B32" s="55" t="s">
        <v>174</v>
      </c>
      <c r="C32" s="19" t="s">
        <v>121</v>
      </c>
      <c r="D32" s="29">
        <v>39</v>
      </c>
      <c r="E32" s="17" t="s">
        <v>1</v>
      </c>
      <c r="F32" s="27">
        <v>4</v>
      </c>
      <c r="G32" s="17" t="s">
        <v>3</v>
      </c>
      <c r="H32" s="18">
        <f t="shared" si="0"/>
        <v>156</v>
      </c>
      <c r="I32" s="28"/>
    </row>
    <row r="33" spans="1:9" ht="33.75" customHeight="1" x14ac:dyDescent="0.25">
      <c r="A33" s="41" t="s">
        <v>157</v>
      </c>
      <c r="B33" s="55" t="s">
        <v>175</v>
      </c>
      <c r="C33" s="19" t="s">
        <v>64</v>
      </c>
      <c r="D33" s="29">
        <v>84</v>
      </c>
      <c r="E33" s="17" t="s">
        <v>1</v>
      </c>
      <c r="F33" s="27">
        <v>1</v>
      </c>
      <c r="G33" s="17" t="s">
        <v>3</v>
      </c>
      <c r="H33" s="18">
        <f t="shared" si="0"/>
        <v>84</v>
      </c>
      <c r="I33" s="28"/>
    </row>
    <row r="34" spans="1:9" ht="33.75" customHeight="1" x14ac:dyDescent="0.25">
      <c r="A34" s="41" t="s">
        <v>157</v>
      </c>
      <c r="B34" s="55" t="s">
        <v>176</v>
      </c>
      <c r="C34" s="19" t="s">
        <v>19</v>
      </c>
      <c r="D34" s="29">
        <v>1580</v>
      </c>
      <c r="E34" s="17" t="s">
        <v>1</v>
      </c>
      <c r="F34" s="27">
        <v>1</v>
      </c>
      <c r="G34" s="17" t="s">
        <v>3</v>
      </c>
      <c r="H34" s="18">
        <f t="shared" si="0"/>
        <v>1580</v>
      </c>
      <c r="I34" s="28"/>
    </row>
    <row r="35" spans="1:9" ht="33.75" customHeight="1" x14ac:dyDescent="0.25">
      <c r="A35" s="41" t="s">
        <v>157</v>
      </c>
      <c r="B35" s="55" t="s">
        <v>177</v>
      </c>
      <c r="C35" s="19" t="s">
        <v>119</v>
      </c>
      <c r="D35" s="29">
        <v>349</v>
      </c>
      <c r="E35" s="17" t="s">
        <v>1</v>
      </c>
      <c r="F35" s="27">
        <v>1</v>
      </c>
      <c r="G35" s="17" t="s">
        <v>3</v>
      </c>
      <c r="H35" s="18">
        <f t="shared" si="0"/>
        <v>349</v>
      </c>
      <c r="I35" s="28"/>
    </row>
    <row r="36" spans="1:9" ht="33.75" customHeight="1" x14ac:dyDescent="0.25">
      <c r="A36" s="41" t="s">
        <v>157</v>
      </c>
      <c r="B36" s="55" t="s">
        <v>178</v>
      </c>
      <c r="C36" s="19" t="s">
        <v>18</v>
      </c>
      <c r="D36" s="29">
        <v>442</v>
      </c>
      <c r="E36" s="17" t="s">
        <v>1</v>
      </c>
      <c r="F36" s="27">
        <v>4</v>
      </c>
      <c r="G36" s="17" t="s">
        <v>3</v>
      </c>
      <c r="H36" s="18">
        <f t="shared" si="0"/>
        <v>1768</v>
      </c>
      <c r="I36" s="28"/>
    </row>
    <row r="37" spans="1:9" ht="33.75" customHeight="1" x14ac:dyDescent="0.25">
      <c r="A37" s="41" t="s">
        <v>157</v>
      </c>
      <c r="B37" s="55" t="s">
        <v>179</v>
      </c>
      <c r="C37" s="19" t="s">
        <v>34</v>
      </c>
      <c r="D37" s="29">
        <v>313</v>
      </c>
      <c r="E37" s="17" t="s">
        <v>1</v>
      </c>
      <c r="F37" s="27">
        <v>1</v>
      </c>
      <c r="G37" s="17" t="s">
        <v>3</v>
      </c>
      <c r="H37" s="18">
        <f t="shared" si="0"/>
        <v>313</v>
      </c>
      <c r="I37" s="28"/>
    </row>
    <row r="38" spans="1:9" ht="33.75" customHeight="1" x14ac:dyDescent="0.25">
      <c r="A38" s="41" t="s">
        <v>157</v>
      </c>
      <c r="B38" s="55" t="s">
        <v>180</v>
      </c>
      <c r="C38" s="19" t="s">
        <v>35</v>
      </c>
      <c r="D38" s="29">
        <v>85</v>
      </c>
      <c r="E38" s="17" t="s">
        <v>1</v>
      </c>
      <c r="F38" s="27">
        <v>1</v>
      </c>
      <c r="G38" s="17" t="s">
        <v>3</v>
      </c>
      <c r="H38" s="18">
        <f t="shared" si="0"/>
        <v>85</v>
      </c>
      <c r="I38" s="28"/>
    </row>
    <row r="39" spans="1:9" ht="33.75" customHeight="1" x14ac:dyDescent="0.25">
      <c r="A39" s="41" t="s">
        <v>157</v>
      </c>
      <c r="B39" s="55" t="s">
        <v>181</v>
      </c>
      <c r="C39" s="19" t="s">
        <v>43</v>
      </c>
      <c r="D39" s="29">
        <v>191</v>
      </c>
      <c r="E39" s="17" t="s">
        <v>1</v>
      </c>
      <c r="F39" s="27">
        <v>1</v>
      </c>
      <c r="G39" s="17" t="s">
        <v>3</v>
      </c>
      <c r="H39" s="18">
        <f t="shared" si="0"/>
        <v>191</v>
      </c>
      <c r="I39" s="28"/>
    </row>
    <row r="40" spans="1:9" ht="33.75" customHeight="1" x14ac:dyDescent="0.25">
      <c r="A40" s="41" t="s">
        <v>157</v>
      </c>
      <c r="B40" s="55" t="s">
        <v>182</v>
      </c>
      <c r="C40" s="19" t="s">
        <v>183</v>
      </c>
      <c r="D40" s="29">
        <v>595</v>
      </c>
      <c r="E40" s="17" t="s">
        <v>1</v>
      </c>
      <c r="F40" s="27">
        <v>1</v>
      </c>
      <c r="G40" s="17" t="s">
        <v>3</v>
      </c>
      <c r="H40" s="18">
        <f t="shared" si="0"/>
        <v>595</v>
      </c>
      <c r="I40" s="28"/>
    </row>
    <row r="41" spans="1:9" ht="33.75" customHeight="1" x14ac:dyDescent="0.25">
      <c r="A41" s="41" t="s">
        <v>156</v>
      </c>
      <c r="B41" s="55" t="s">
        <v>184</v>
      </c>
      <c r="C41" s="19" t="s">
        <v>72</v>
      </c>
      <c r="D41" s="29">
        <v>6</v>
      </c>
      <c r="E41" s="17" t="s">
        <v>1</v>
      </c>
      <c r="F41" s="27">
        <v>2</v>
      </c>
      <c r="G41" s="17" t="s">
        <v>3</v>
      </c>
      <c r="H41" s="18">
        <f t="shared" si="0"/>
        <v>12</v>
      </c>
      <c r="I41" s="28"/>
    </row>
    <row r="42" spans="1:9" ht="33.75" customHeight="1" x14ac:dyDescent="0.25">
      <c r="A42" s="41" t="s">
        <v>156</v>
      </c>
      <c r="B42" s="55" t="s">
        <v>185</v>
      </c>
      <c r="C42" s="19" t="s">
        <v>96</v>
      </c>
      <c r="D42" s="29">
        <v>29.9</v>
      </c>
      <c r="E42" s="17" t="s">
        <v>1</v>
      </c>
      <c r="F42" s="27">
        <v>1</v>
      </c>
      <c r="G42" s="17" t="s">
        <v>3</v>
      </c>
      <c r="H42" s="18">
        <f t="shared" si="0"/>
        <v>29.9</v>
      </c>
      <c r="I42" s="28"/>
    </row>
    <row r="43" spans="1:9" ht="33.75" customHeight="1" x14ac:dyDescent="0.25">
      <c r="A43" s="41" t="s">
        <v>156</v>
      </c>
      <c r="B43" s="55" t="s">
        <v>186</v>
      </c>
      <c r="C43" s="19" t="s">
        <v>21</v>
      </c>
      <c r="D43" s="29">
        <v>75</v>
      </c>
      <c r="E43" s="17" t="s">
        <v>1</v>
      </c>
      <c r="F43" s="27">
        <v>1</v>
      </c>
      <c r="G43" s="17" t="s">
        <v>3</v>
      </c>
      <c r="H43" s="18">
        <f t="shared" si="0"/>
        <v>75</v>
      </c>
      <c r="I43" s="28"/>
    </row>
    <row r="44" spans="1:9" ht="33.75" customHeight="1" x14ac:dyDescent="0.25">
      <c r="A44" s="41" t="s">
        <v>156</v>
      </c>
      <c r="B44" s="55" t="s">
        <v>187</v>
      </c>
      <c r="C44" s="19" t="s">
        <v>22</v>
      </c>
      <c r="D44" s="29">
        <v>75</v>
      </c>
      <c r="E44" s="17" t="s">
        <v>1</v>
      </c>
      <c r="F44" s="27">
        <v>1</v>
      </c>
      <c r="G44" s="17" t="s">
        <v>3</v>
      </c>
      <c r="H44" s="18">
        <f t="shared" si="0"/>
        <v>75</v>
      </c>
      <c r="I44" s="28"/>
    </row>
    <row r="45" spans="1:9" ht="33.75" customHeight="1" x14ac:dyDescent="0.25">
      <c r="A45" s="41" t="s">
        <v>156</v>
      </c>
      <c r="B45" s="55" t="s">
        <v>188</v>
      </c>
      <c r="C45" s="19" t="s">
        <v>23</v>
      </c>
      <c r="D45" s="29">
        <v>75</v>
      </c>
      <c r="E45" s="17" t="s">
        <v>1</v>
      </c>
      <c r="F45" s="27">
        <v>1</v>
      </c>
      <c r="G45" s="17" t="s">
        <v>3</v>
      </c>
      <c r="H45" s="18">
        <f t="shared" si="0"/>
        <v>75</v>
      </c>
      <c r="I45" s="28"/>
    </row>
    <row r="46" spans="1:9" ht="33.75" customHeight="1" x14ac:dyDescent="0.25">
      <c r="A46" s="41" t="s">
        <v>157</v>
      </c>
      <c r="B46" s="55" t="s">
        <v>189</v>
      </c>
      <c r="C46" s="19" t="s">
        <v>85</v>
      </c>
      <c r="D46" s="29">
        <v>149</v>
      </c>
      <c r="E46" s="17" t="s">
        <v>1</v>
      </c>
      <c r="F46" s="27">
        <v>1</v>
      </c>
      <c r="G46" s="17" t="s">
        <v>3</v>
      </c>
      <c r="H46" s="18">
        <f t="shared" si="0"/>
        <v>149</v>
      </c>
      <c r="I46" s="28"/>
    </row>
    <row r="47" spans="1:9" ht="33.75" customHeight="1" x14ac:dyDescent="0.25">
      <c r="A47" s="41" t="s">
        <v>156</v>
      </c>
      <c r="B47" s="55" t="s">
        <v>190</v>
      </c>
      <c r="C47" s="19" t="s">
        <v>112</v>
      </c>
      <c r="D47" s="29">
        <v>26</v>
      </c>
      <c r="E47" s="17" t="s">
        <v>1</v>
      </c>
      <c r="F47" s="27">
        <v>4</v>
      </c>
      <c r="G47" s="17" t="s">
        <v>3</v>
      </c>
      <c r="H47" s="18">
        <f t="shared" si="0"/>
        <v>104</v>
      </c>
      <c r="I47" s="28"/>
    </row>
    <row r="48" spans="1:9" ht="33.75" customHeight="1" x14ac:dyDescent="0.25">
      <c r="A48" s="41" t="s">
        <v>156</v>
      </c>
      <c r="B48" s="55" t="s">
        <v>191</v>
      </c>
      <c r="C48" s="19" t="s">
        <v>69</v>
      </c>
      <c r="D48" s="29">
        <v>6</v>
      </c>
      <c r="E48" s="17" t="s">
        <v>1</v>
      </c>
      <c r="F48" s="27">
        <v>4</v>
      </c>
      <c r="G48" s="17" t="s">
        <v>3</v>
      </c>
      <c r="H48" s="18">
        <f t="shared" si="0"/>
        <v>24</v>
      </c>
      <c r="I48" s="28"/>
    </row>
    <row r="49" spans="1:9" ht="33.75" customHeight="1" x14ac:dyDescent="0.25">
      <c r="A49" s="41" t="s">
        <v>157</v>
      </c>
      <c r="B49" s="55" t="s">
        <v>192</v>
      </c>
      <c r="C49" s="19" t="s">
        <v>193</v>
      </c>
      <c r="D49" s="29">
        <v>171</v>
      </c>
      <c r="E49" s="17" t="s">
        <v>1</v>
      </c>
      <c r="F49" s="27">
        <v>1</v>
      </c>
      <c r="G49" s="17" t="s">
        <v>3</v>
      </c>
      <c r="H49" s="18">
        <f t="shared" si="0"/>
        <v>171</v>
      </c>
      <c r="I49" s="28"/>
    </row>
    <row r="50" spans="1:9" ht="33.75" customHeight="1" x14ac:dyDescent="0.25">
      <c r="A50" s="41" t="s">
        <v>157</v>
      </c>
      <c r="B50" s="55" t="s">
        <v>194</v>
      </c>
      <c r="C50" s="19" t="s">
        <v>195</v>
      </c>
      <c r="D50" s="29">
        <v>256</v>
      </c>
      <c r="E50" s="17" t="s">
        <v>1</v>
      </c>
      <c r="F50" s="27">
        <v>1</v>
      </c>
      <c r="G50" s="17" t="s">
        <v>3</v>
      </c>
      <c r="H50" s="18">
        <f t="shared" si="0"/>
        <v>256</v>
      </c>
      <c r="I50" s="28"/>
    </row>
    <row r="51" spans="1:9" ht="33.75" customHeight="1" x14ac:dyDescent="0.25">
      <c r="A51" s="41" t="s">
        <v>157</v>
      </c>
      <c r="B51" s="55" t="s">
        <v>196</v>
      </c>
      <c r="C51" s="19" t="s">
        <v>89</v>
      </c>
      <c r="D51" s="29">
        <v>78</v>
      </c>
      <c r="E51" s="17" t="s">
        <v>1</v>
      </c>
      <c r="F51" s="27">
        <v>1</v>
      </c>
      <c r="G51" s="17" t="s">
        <v>3</v>
      </c>
      <c r="H51" s="18">
        <f t="shared" si="0"/>
        <v>78</v>
      </c>
      <c r="I51" s="28"/>
    </row>
    <row r="52" spans="1:9" ht="33.75" customHeight="1" x14ac:dyDescent="0.25">
      <c r="A52" s="41" t="s">
        <v>157</v>
      </c>
      <c r="B52" s="55" t="s">
        <v>197</v>
      </c>
      <c r="C52" s="19" t="s">
        <v>198</v>
      </c>
      <c r="D52" s="29">
        <v>252</v>
      </c>
      <c r="E52" s="17" t="s">
        <v>1</v>
      </c>
      <c r="F52" s="27">
        <v>1</v>
      </c>
      <c r="G52" s="17" t="s">
        <v>3</v>
      </c>
      <c r="H52" s="18">
        <f t="shared" si="0"/>
        <v>252</v>
      </c>
      <c r="I52" s="28"/>
    </row>
    <row r="53" spans="1:9" ht="33.75" customHeight="1" x14ac:dyDescent="0.25">
      <c r="A53" s="41" t="s">
        <v>157</v>
      </c>
      <c r="B53" s="55" t="s">
        <v>199</v>
      </c>
      <c r="C53" s="19" t="s">
        <v>200</v>
      </c>
      <c r="D53" s="29">
        <v>525</v>
      </c>
      <c r="E53" s="17" t="s">
        <v>1</v>
      </c>
      <c r="F53" s="27">
        <v>1</v>
      </c>
      <c r="G53" s="17" t="s">
        <v>3</v>
      </c>
      <c r="H53" s="18">
        <f t="shared" si="0"/>
        <v>525</v>
      </c>
      <c r="I53" s="28"/>
    </row>
    <row r="54" spans="1:9" ht="33.75" customHeight="1" x14ac:dyDescent="0.25">
      <c r="A54" s="41" t="s">
        <v>156</v>
      </c>
      <c r="B54" s="55" t="s">
        <v>201</v>
      </c>
      <c r="C54" s="19" t="s">
        <v>80</v>
      </c>
      <c r="D54" s="29">
        <v>313</v>
      </c>
      <c r="E54" s="17" t="s">
        <v>1</v>
      </c>
      <c r="F54" s="27">
        <v>4</v>
      </c>
      <c r="G54" s="17" t="s">
        <v>3</v>
      </c>
      <c r="H54" s="18">
        <f t="shared" si="0"/>
        <v>1252</v>
      </c>
      <c r="I54" s="28"/>
    </row>
    <row r="55" spans="1:9" ht="33.75" customHeight="1" x14ac:dyDescent="0.25">
      <c r="A55" s="41" t="s">
        <v>156</v>
      </c>
      <c r="B55" s="55" t="s">
        <v>202</v>
      </c>
      <c r="C55" s="19" t="s">
        <v>68</v>
      </c>
      <c r="D55" s="29">
        <v>8</v>
      </c>
      <c r="E55" s="17" t="s">
        <v>1</v>
      </c>
      <c r="F55" s="27">
        <v>8</v>
      </c>
      <c r="G55" s="17" t="s">
        <v>3</v>
      </c>
      <c r="H55" s="18">
        <f t="shared" si="0"/>
        <v>64</v>
      </c>
      <c r="I55" s="28"/>
    </row>
    <row r="56" spans="1:9" ht="33.75" customHeight="1" x14ac:dyDescent="0.25">
      <c r="A56" s="41" t="s">
        <v>157</v>
      </c>
      <c r="B56" s="55" t="s">
        <v>203</v>
      </c>
      <c r="C56" s="19" t="s">
        <v>144</v>
      </c>
      <c r="D56" s="29">
        <v>175</v>
      </c>
      <c r="E56" s="17" t="s">
        <v>1</v>
      </c>
      <c r="F56" s="27">
        <v>4</v>
      </c>
      <c r="G56" s="17" t="s">
        <v>3</v>
      </c>
      <c r="H56" s="18">
        <f t="shared" si="0"/>
        <v>700</v>
      </c>
      <c r="I56" s="28"/>
    </row>
    <row r="57" spans="1:9" ht="33.75" customHeight="1" x14ac:dyDescent="0.25">
      <c r="A57" s="41" t="s">
        <v>156</v>
      </c>
      <c r="B57" s="55" t="s">
        <v>204</v>
      </c>
      <c r="C57" s="19" t="s">
        <v>111</v>
      </c>
      <c r="D57" s="29">
        <v>12</v>
      </c>
      <c r="E57" s="17" t="s">
        <v>1</v>
      </c>
      <c r="F57" s="27">
        <v>4</v>
      </c>
      <c r="G57" s="17" t="s">
        <v>3</v>
      </c>
      <c r="H57" s="18">
        <f t="shared" si="0"/>
        <v>48</v>
      </c>
      <c r="I57" s="28"/>
    </row>
    <row r="58" spans="1:9" ht="33.75" customHeight="1" x14ac:dyDescent="0.25">
      <c r="A58" s="41" t="s">
        <v>156</v>
      </c>
      <c r="B58" s="55" t="s">
        <v>205</v>
      </c>
      <c r="C58" s="19" t="s">
        <v>70</v>
      </c>
      <c r="D58" s="29">
        <v>11</v>
      </c>
      <c r="E58" s="17" t="s">
        <v>1</v>
      </c>
      <c r="F58" s="27">
        <v>10</v>
      </c>
      <c r="G58" s="17" t="s">
        <v>3</v>
      </c>
      <c r="H58" s="18">
        <f t="shared" si="0"/>
        <v>110</v>
      </c>
      <c r="I58" s="28"/>
    </row>
    <row r="59" spans="1:9" ht="33.75" customHeight="1" x14ac:dyDescent="0.25">
      <c r="A59" s="41" t="s">
        <v>156</v>
      </c>
      <c r="B59" s="55" t="s">
        <v>206</v>
      </c>
      <c r="C59" s="19" t="s">
        <v>107</v>
      </c>
      <c r="D59" s="29">
        <v>130</v>
      </c>
      <c r="E59" s="17" t="s">
        <v>1</v>
      </c>
      <c r="F59" s="27">
        <v>2</v>
      </c>
      <c r="G59" s="17" t="s">
        <v>3</v>
      </c>
      <c r="H59" s="18">
        <f t="shared" si="0"/>
        <v>260</v>
      </c>
      <c r="I59" s="28"/>
    </row>
    <row r="60" spans="1:9" ht="33.75" customHeight="1" x14ac:dyDescent="0.25">
      <c r="A60" s="41" t="s">
        <v>157</v>
      </c>
      <c r="B60" s="55" t="s">
        <v>207</v>
      </c>
      <c r="C60" s="19" t="s">
        <v>208</v>
      </c>
      <c r="D60" s="29">
        <v>15</v>
      </c>
      <c r="E60" s="17" t="s">
        <v>1</v>
      </c>
      <c r="F60" s="27">
        <v>1</v>
      </c>
      <c r="G60" s="17" t="s">
        <v>3</v>
      </c>
      <c r="H60" s="18">
        <f t="shared" si="0"/>
        <v>15</v>
      </c>
      <c r="I60" s="28"/>
    </row>
    <row r="61" spans="1:9" ht="33.75" customHeight="1" x14ac:dyDescent="0.25">
      <c r="A61" s="41" t="s">
        <v>156</v>
      </c>
      <c r="B61" s="55" t="s">
        <v>207</v>
      </c>
      <c r="C61" s="19" t="s">
        <v>208</v>
      </c>
      <c r="D61" s="29">
        <v>15</v>
      </c>
      <c r="E61" s="17" t="s">
        <v>1</v>
      </c>
      <c r="F61" s="27">
        <v>2</v>
      </c>
      <c r="G61" s="17" t="s">
        <v>3</v>
      </c>
      <c r="H61" s="18">
        <f t="shared" si="0"/>
        <v>30</v>
      </c>
      <c r="I61" s="28"/>
    </row>
    <row r="62" spans="1:9" ht="33.75" customHeight="1" x14ac:dyDescent="0.25">
      <c r="A62" s="41" t="s">
        <v>157</v>
      </c>
      <c r="B62" s="55" t="s">
        <v>209</v>
      </c>
      <c r="C62" s="19" t="s">
        <v>210</v>
      </c>
      <c r="D62" s="29">
        <v>12.3</v>
      </c>
      <c r="E62" s="17" t="s">
        <v>1</v>
      </c>
      <c r="F62" s="27">
        <v>1</v>
      </c>
      <c r="G62" s="17" t="s">
        <v>3</v>
      </c>
      <c r="H62" s="18">
        <f t="shared" si="0"/>
        <v>12.3</v>
      </c>
      <c r="I62" s="28"/>
    </row>
    <row r="63" spans="1:9" ht="33.75" customHeight="1" x14ac:dyDescent="0.25">
      <c r="A63" s="41" t="s">
        <v>157</v>
      </c>
      <c r="B63" s="55" t="s">
        <v>211</v>
      </c>
      <c r="C63" s="19" t="s">
        <v>90</v>
      </c>
      <c r="D63" s="29">
        <v>162</v>
      </c>
      <c r="E63" s="17" t="s">
        <v>1</v>
      </c>
      <c r="F63" s="27">
        <v>1</v>
      </c>
      <c r="G63" s="17" t="s">
        <v>3</v>
      </c>
      <c r="H63" s="18">
        <f t="shared" si="0"/>
        <v>162</v>
      </c>
      <c r="I63" s="28"/>
    </row>
    <row r="64" spans="1:9" ht="33.75" customHeight="1" x14ac:dyDescent="0.25">
      <c r="A64" s="41" t="s">
        <v>157</v>
      </c>
      <c r="B64" s="55" t="s">
        <v>212</v>
      </c>
      <c r="C64" s="19" t="s">
        <v>158</v>
      </c>
      <c r="D64" s="29">
        <v>1699</v>
      </c>
      <c r="E64" s="17" t="s">
        <v>1</v>
      </c>
      <c r="F64" s="27">
        <v>1</v>
      </c>
      <c r="G64" s="17" t="s">
        <v>3</v>
      </c>
      <c r="H64" s="18">
        <f t="shared" si="0"/>
        <v>1699</v>
      </c>
      <c r="I64" s="28"/>
    </row>
    <row r="65" spans="1:9" ht="33.75" customHeight="1" x14ac:dyDescent="0.25">
      <c r="A65" s="41" t="s">
        <v>156</v>
      </c>
      <c r="B65" s="55" t="s">
        <v>213</v>
      </c>
      <c r="C65" s="19" t="s">
        <v>79</v>
      </c>
      <c r="D65" s="29">
        <v>430</v>
      </c>
      <c r="E65" s="17" t="s">
        <v>1</v>
      </c>
      <c r="F65" s="27">
        <v>4</v>
      </c>
      <c r="G65" s="17" t="s">
        <v>3</v>
      </c>
      <c r="H65" s="18">
        <f t="shared" si="0"/>
        <v>1720</v>
      </c>
      <c r="I65" s="28"/>
    </row>
    <row r="66" spans="1:9" ht="33.75" customHeight="1" x14ac:dyDescent="0.25">
      <c r="A66" s="41" t="s">
        <v>157</v>
      </c>
      <c r="B66" s="55" t="s">
        <v>214</v>
      </c>
      <c r="C66" s="19" t="s">
        <v>14</v>
      </c>
      <c r="D66" s="29">
        <v>1995</v>
      </c>
      <c r="E66" s="17" t="s">
        <v>1</v>
      </c>
      <c r="F66" s="27">
        <v>1</v>
      </c>
      <c r="G66" s="17" t="s">
        <v>3</v>
      </c>
      <c r="H66" s="18">
        <f t="shared" si="0"/>
        <v>1995</v>
      </c>
      <c r="I66" s="28"/>
    </row>
    <row r="67" spans="1:9" ht="33.75" customHeight="1" x14ac:dyDescent="0.25">
      <c r="A67" s="41" t="s">
        <v>157</v>
      </c>
      <c r="B67" s="55" t="s">
        <v>215</v>
      </c>
      <c r="C67" s="19" t="s">
        <v>216</v>
      </c>
      <c r="D67" s="29">
        <v>340</v>
      </c>
      <c r="E67" s="17" t="s">
        <v>1</v>
      </c>
      <c r="F67" s="27">
        <v>1</v>
      </c>
      <c r="G67" s="17" t="s">
        <v>3</v>
      </c>
      <c r="H67" s="18">
        <f t="shared" si="0"/>
        <v>340</v>
      </c>
      <c r="I67" s="28"/>
    </row>
    <row r="68" spans="1:9" ht="33.75" customHeight="1" x14ac:dyDescent="0.25">
      <c r="A68" s="41" t="s">
        <v>157</v>
      </c>
      <c r="B68" s="55" t="s">
        <v>217</v>
      </c>
      <c r="C68" s="19" t="s">
        <v>218</v>
      </c>
      <c r="D68" s="29">
        <v>340</v>
      </c>
      <c r="E68" s="17" t="s">
        <v>1</v>
      </c>
      <c r="F68" s="27">
        <v>1</v>
      </c>
      <c r="G68" s="17" t="s">
        <v>3</v>
      </c>
      <c r="H68" s="18">
        <f t="shared" si="0"/>
        <v>340</v>
      </c>
      <c r="I68" s="28"/>
    </row>
    <row r="69" spans="1:9" ht="33.75" customHeight="1" x14ac:dyDescent="0.25">
      <c r="A69" s="41" t="s">
        <v>157</v>
      </c>
      <c r="B69" s="55" t="s">
        <v>219</v>
      </c>
      <c r="C69" s="19" t="s">
        <v>220</v>
      </c>
      <c r="D69" s="29">
        <v>244</v>
      </c>
      <c r="E69" s="17" t="s">
        <v>1</v>
      </c>
      <c r="F69" s="27">
        <v>1</v>
      </c>
      <c r="G69" s="17" t="s">
        <v>3</v>
      </c>
      <c r="H69" s="18">
        <f t="shared" si="0"/>
        <v>244</v>
      </c>
      <c r="I69" s="28"/>
    </row>
    <row r="70" spans="1:9" ht="33.75" customHeight="1" x14ac:dyDescent="0.25">
      <c r="A70" s="41" t="s">
        <v>157</v>
      </c>
      <c r="B70" s="55" t="s">
        <v>221</v>
      </c>
      <c r="C70" s="19" t="s">
        <v>222</v>
      </c>
      <c r="D70" s="29">
        <v>610</v>
      </c>
      <c r="E70" s="17" t="s">
        <v>1</v>
      </c>
      <c r="F70" s="27">
        <v>1</v>
      </c>
      <c r="G70" s="17" t="s">
        <v>3</v>
      </c>
      <c r="H70" s="18">
        <f t="shared" si="0"/>
        <v>610</v>
      </c>
      <c r="I70" s="28"/>
    </row>
    <row r="71" spans="1:9" ht="33.75" customHeight="1" x14ac:dyDescent="0.25">
      <c r="A71" s="41" t="s">
        <v>157</v>
      </c>
      <c r="B71" s="55" t="s">
        <v>223</v>
      </c>
      <c r="C71" s="19" t="s">
        <v>224</v>
      </c>
      <c r="D71" s="29">
        <v>210</v>
      </c>
      <c r="E71" s="17" t="s">
        <v>1</v>
      </c>
      <c r="F71" s="27">
        <v>1</v>
      </c>
      <c r="G71" s="17" t="s">
        <v>3</v>
      </c>
      <c r="H71" s="18">
        <f t="shared" si="0"/>
        <v>210</v>
      </c>
      <c r="I71" s="28"/>
    </row>
    <row r="72" spans="1:9" ht="33.75" customHeight="1" x14ac:dyDescent="0.25">
      <c r="A72" s="41" t="s">
        <v>157</v>
      </c>
      <c r="B72" s="55" t="s">
        <v>225</v>
      </c>
      <c r="C72" s="19" t="s">
        <v>226</v>
      </c>
      <c r="D72" s="29">
        <v>212</v>
      </c>
      <c r="E72" s="17" t="s">
        <v>1</v>
      </c>
      <c r="F72" s="27">
        <v>1</v>
      </c>
      <c r="G72" s="17" t="s">
        <v>3</v>
      </c>
      <c r="H72" s="18">
        <f t="shared" si="0"/>
        <v>212</v>
      </c>
      <c r="I72" s="28"/>
    </row>
    <row r="73" spans="1:9" ht="33.75" customHeight="1" x14ac:dyDescent="0.25">
      <c r="A73" s="41" t="s">
        <v>157</v>
      </c>
      <c r="B73" s="55" t="s">
        <v>227</v>
      </c>
      <c r="C73" s="19" t="s">
        <v>228</v>
      </c>
      <c r="D73" s="29">
        <v>262</v>
      </c>
      <c r="E73" s="17" t="s">
        <v>1</v>
      </c>
      <c r="F73" s="27">
        <v>1</v>
      </c>
      <c r="G73" s="17" t="s">
        <v>3</v>
      </c>
      <c r="H73" s="18">
        <f t="shared" si="0"/>
        <v>262</v>
      </c>
      <c r="I73" s="28"/>
    </row>
    <row r="74" spans="1:9" ht="33.75" customHeight="1" x14ac:dyDescent="0.25">
      <c r="A74" s="41" t="s">
        <v>157</v>
      </c>
      <c r="B74" s="55" t="s">
        <v>229</v>
      </c>
      <c r="C74" s="19" t="s">
        <v>230</v>
      </c>
      <c r="D74" s="29">
        <v>245</v>
      </c>
      <c r="E74" s="17" t="s">
        <v>1</v>
      </c>
      <c r="F74" s="27">
        <v>1</v>
      </c>
      <c r="G74" s="17" t="s">
        <v>3</v>
      </c>
      <c r="H74" s="18">
        <f t="shared" si="0"/>
        <v>245</v>
      </c>
      <c r="I74" s="28"/>
    </row>
    <row r="75" spans="1:9" ht="33.75" customHeight="1" x14ac:dyDescent="0.25">
      <c r="A75" s="41" t="s">
        <v>156</v>
      </c>
      <c r="B75" s="55" t="s">
        <v>231</v>
      </c>
      <c r="C75" s="19" t="s">
        <v>232</v>
      </c>
      <c r="D75" s="29">
        <v>4.9000000000000004</v>
      </c>
      <c r="E75" s="17" t="s">
        <v>1</v>
      </c>
      <c r="F75" s="27">
        <v>10</v>
      </c>
      <c r="G75" s="17" t="s">
        <v>3</v>
      </c>
      <c r="H75" s="18">
        <f t="shared" si="0"/>
        <v>49</v>
      </c>
      <c r="I75" s="28"/>
    </row>
    <row r="76" spans="1:9" ht="33.75" customHeight="1" x14ac:dyDescent="0.25">
      <c r="A76" s="41" t="s">
        <v>157</v>
      </c>
      <c r="B76" s="55" t="s">
        <v>233</v>
      </c>
      <c r="C76" s="19" t="s">
        <v>234</v>
      </c>
      <c r="D76" s="29">
        <v>99.75</v>
      </c>
      <c r="E76" s="17" t="s">
        <v>1</v>
      </c>
      <c r="F76" s="27">
        <v>1</v>
      </c>
      <c r="G76" s="17" t="s">
        <v>3</v>
      </c>
      <c r="H76" s="18">
        <f t="shared" si="0"/>
        <v>99.75</v>
      </c>
      <c r="I76" s="28"/>
    </row>
    <row r="77" spans="1:9" ht="33.75" customHeight="1" x14ac:dyDescent="0.25">
      <c r="A77" s="41" t="s">
        <v>157</v>
      </c>
      <c r="B77" s="55" t="s">
        <v>235</v>
      </c>
      <c r="C77" s="19" t="s">
        <v>16</v>
      </c>
      <c r="D77" s="29">
        <v>998</v>
      </c>
      <c r="E77" s="17" t="s">
        <v>1</v>
      </c>
      <c r="F77" s="27">
        <v>1</v>
      </c>
      <c r="G77" s="17" t="s">
        <v>3</v>
      </c>
      <c r="H77" s="18">
        <f t="shared" si="0"/>
        <v>998</v>
      </c>
      <c r="I77" s="28"/>
    </row>
    <row r="78" spans="1:9" ht="33.75" customHeight="1" x14ac:dyDescent="0.25">
      <c r="A78" s="41" t="s">
        <v>156</v>
      </c>
      <c r="B78" s="55" t="s">
        <v>236</v>
      </c>
      <c r="C78" s="19" t="s">
        <v>88</v>
      </c>
      <c r="D78" s="29">
        <v>320</v>
      </c>
      <c r="E78" s="17" t="s">
        <v>1</v>
      </c>
      <c r="F78" s="27">
        <v>4</v>
      </c>
      <c r="G78" s="17" t="s">
        <v>3</v>
      </c>
      <c r="H78" s="18">
        <f t="shared" si="0"/>
        <v>1280</v>
      </c>
      <c r="I78" s="28"/>
    </row>
    <row r="79" spans="1:9" ht="33.75" customHeight="1" x14ac:dyDescent="0.25">
      <c r="A79" s="41" t="s">
        <v>156</v>
      </c>
      <c r="B79" s="55" t="s">
        <v>237</v>
      </c>
      <c r="C79" s="19" t="s">
        <v>83</v>
      </c>
      <c r="D79" s="29">
        <v>33</v>
      </c>
      <c r="E79" s="17" t="s">
        <v>1</v>
      </c>
      <c r="F79" s="27">
        <v>1</v>
      </c>
      <c r="G79" s="17" t="s">
        <v>3</v>
      </c>
      <c r="H79" s="18">
        <f t="shared" si="0"/>
        <v>33</v>
      </c>
      <c r="I79" s="28"/>
    </row>
    <row r="80" spans="1:9" ht="33.75" customHeight="1" x14ac:dyDescent="0.25">
      <c r="A80" s="41" t="s">
        <v>156</v>
      </c>
      <c r="B80" s="55" t="s">
        <v>238</v>
      </c>
      <c r="C80" s="19" t="s">
        <v>239</v>
      </c>
      <c r="D80" s="29">
        <v>75</v>
      </c>
      <c r="E80" s="17" t="s">
        <v>1</v>
      </c>
      <c r="F80" s="27">
        <v>1</v>
      </c>
      <c r="G80" s="17" t="s">
        <v>3</v>
      </c>
      <c r="H80" s="18">
        <f t="shared" si="0"/>
        <v>75</v>
      </c>
      <c r="I80" s="28"/>
    </row>
    <row r="81" spans="1:9" ht="33.75" customHeight="1" x14ac:dyDescent="0.25">
      <c r="A81" s="41" t="s">
        <v>156</v>
      </c>
      <c r="B81" s="55" t="s">
        <v>240</v>
      </c>
      <c r="C81" s="19" t="s">
        <v>78</v>
      </c>
      <c r="D81" s="29">
        <v>42</v>
      </c>
      <c r="E81" s="17" t="s">
        <v>1</v>
      </c>
      <c r="F81" s="27">
        <v>2</v>
      </c>
      <c r="G81" s="17" t="s">
        <v>3</v>
      </c>
      <c r="H81" s="18">
        <f t="shared" si="0"/>
        <v>84</v>
      </c>
      <c r="I81" s="28"/>
    </row>
    <row r="82" spans="1:9" ht="33.75" customHeight="1" x14ac:dyDescent="0.25">
      <c r="A82" s="41" t="s">
        <v>157</v>
      </c>
      <c r="B82" s="55" t="s">
        <v>241</v>
      </c>
      <c r="C82" s="19" t="s">
        <v>56</v>
      </c>
      <c r="D82" s="29">
        <v>1841</v>
      </c>
      <c r="E82" s="17" t="s">
        <v>1</v>
      </c>
      <c r="F82" s="27">
        <v>1</v>
      </c>
      <c r="G82" s="17" t="s">
        <v>3</v>
      </c>
      <c r="H82" s="18">
        <f t="shared" si="0"/>
        <v>1841</v>
      </c>
      <c r="I82" s="28"/>
    </row>
    <row r="83" spans="1:9" ht="33.75" customHeight="1" x14ac:dyDescent="0.25">
      <c r="A83" s="41" t="s">
        <v>156</v>
      </c>
      <c r="B83" s="55" t="s">
        <v>242</v>
      </c>
      <c r="C83" s="19" t="s">
        <v>84</v>
      </c>
      <c r="D83" s="29">
        <v>33</v>
      </c>
      <c r="E83" s="17" t="s">
        <v>1</v>
      </c>
      <c r="F83" s="27">
        <v>1</v>
      </c>
      <c r="G83" s="17" t="s">
        <v>3</v>
      </c>
      <c r="H83" s="18">
        <f t="shared" si="0"/>
        <v>33</v>
      </c>
      <c r="I83" s="28"/>
    </row>
    <row r="84" spans="1:9" ht="33.75" customHeight="1" x14ac:dyDescent="0.25">
      <c r="A84" s="41" t="s">
        <v>156</v>
      </c>
      <c r="B84" s="55" t="s">
        <v>243</v>
      </c>
      <c r="C84" s="19" t="s">
        <v>82</v>
      </c>
      <c r="D84" s="29">
        <v>33</v>
      </c>
      <c r="E84" s="17" t="s">
        <v>1</v>
      </c>
      <c r="F84" s="27">
        <v>1</v>
      </c>
      <c r="G84" s="17" t="s">
        <v>3</v>
      </c>
      <c r="H84" s="18">
        <f t="shared" si="0"/>
        <v>33</v>
      </c>
      <c r="I84" s="28"/>
    </row>
    <row r="85" spans="1:9" ht="33.75" customHeight="1" x14ac:dyDescent="0.25">
      <c r="A85" s="41" t="s">
        <v>157</v>
      </c>
      <c r="B85" s="55" t="s">
        <v>244</v>
      </c>
      <c r="C85" s="19" t="s">
        <v>245</v>
      </c>
      <c r="D85" s="29">
        <v>188</v>
      </c>
      <c r="E85" s="17" t="s">
        <v>1</v>
      </c>
      <c r="F85" s="27">
        <v>1</v>
      </c>
      <c r="G85" s="17" t="s">
        <v>3</v>
      </c>
      <c r="H85" s="18">
        <f t="shared" si="0"/>
        <v>188</v>
      </c>
      <c r="I85" s="28"/>
    </row>
    <row r="86" spans="1:9" ht="33.75" customHeight="1" x14ac:dyDescent="0.25">
      <c r="A86" s="41" t="s">
        <v>157</v>
      </c>
      <c r="B86" s="55" t="s">
        <v>246</v>
      </c>
      <c r="C86" s="19" t="s">
        <v>247</v>
      </c>
      <c r="D86" s="29">
        <v>188</v>
      </c>
      <c r="E86" s="17" t="s">
        <v>1</v>
      </c>
      <c r="F86" s="27">
        <v>1</v>
      </c>
      <c r="G86" s="17" t="s">
        <v>3</v>
      </c>
      <c r="H86" s="18">
        <f t="shared" ref="H86:H149" si="1">D86*F86</f>
        <v>188</v>
      </c>
      <c r="I86" s="28"/>
    </row>
    <row r="87" spans="1:9" ht="33.75" customHeight="1" x14ac:dyDescent="0.25">
      <c r="A87" s="41" t="s">
        <v>157</v>
      </c>
      <c r="B87" s="55" t="s">
        <v>248</v>
      </c>
      <c r="C87" s="19" t="s">
        <v>249</v>
      </c>
      <c r="D87" s="29">
        <v>188</v>
      </c>
      <c r="E87" s="17" t="s">
        <v>1</v>
      </c>
      <c r="F87" s="27">
        <v>1</v>
      </c>
      <c r="G87" s="17" t="s">
        <v>3</v>
      </c>
      <c r="H87" s="18">
        <f t="shared" si="1"/>
        <v>188</v>
      </c>
      <c r="I87" s="28"/>
    </row>
    <row r="88" spans="1:9" ht="33.75" customHeight="1" x14ac:dyDescent="0.25">
      <c r="A88" s="41" t="s">
        <v>157</v>
      </c>
      <c r="B88" s="55" t="s">
        <v>250</v>
      </c>
      <c r="C88" s="19" t="s">
        <v>251</v>
      </c>
      <c r="D88" s="29">
        <v>188</v>
      </c>
      <c r="E88" s="17" t="s">
        <v>1</v>
      </c>
      <c r="F88" s="27">
        <v>1</v>
      </c>
      <c r="G88" s="17" t="s">
        <v>3</v>
      </c>
      <c r="H88" s="18">
        <f t="shared" si="1"/>
        <v>188</v>
      </c>
      <c r="I88" s="28"/>
    </row>
    <row r="89" spans="1:9" ht="33.75" customHeight="1" x14ac:dyDescent="0.25">
      <c r="A89" s="41" t="s">
        <v>157</v>
      </c>
      <c r="B89" s="55" t="s">
        <v>252</v>
      </c>
      <c r="C89" s="19" t="s">
        <v>133</v>
      </c>
      <c r="D89" s="29">
        <v>8</v>
      </c>
      <c r="E89" s="17" t="s">
        <v>1</v>
      </c>
      <c r="F89" s="27">
        <v>1</v>
      </c>
      <c r="G89" s="17" t="s">
        <v>3</v>
      </c>
      <c r="H89" s="18">
        <f t="shared" si="1"/>
        <v>8</v>
      </c>
      <c r="I89" s="28"/>
    </row>
    <row r="90" spans="1:9" ht="33.75" customHeight="1" x14ac:dyDescent="0.25">
      <c r="A90" s="41" t="s">
        <v>157</v>
      </c>
      <c r="B90" s="55" t="s">
        <v>253</v>
      </c>
      <c r="C90" s="19" t="s">
        <v>254</v>
      </c>
      <c r="D90" s="29">
        <v>121</v>
      </c>
      <c r="E90" s="17" t="s">
        <v>1</v>
      </c>
      <c r="F90" s="27">
        <v>1</v>
      </c>
      <c r="G90" s="17" t="s">
        <v>3</v>
      </c>
      <c r="H90" s="18">
        <f t="shared" si="1"/>
        <v>121</v>
      </c>
      <c r="I90" s="28"/>
    </row>
    <row r="91" spans="1:9" ht="33.75" customHeight="1" x14ac:dyDescent="0.25">
      <c r="A91" s="41" t="s">
        <v>156</v>
      </c>
      <c r="B91" s="55" t="s">
        <v>255</v>
      </c>
      <c r="C91" s="19" t="s">
        <v>47</v>
      </c>
      <c r="D91" s="29">
        <v>5</v>
      </c>
      <c r="E91" s="17" t="s">
        <v>1</v>
      </c>
      <c r="F91" s="27">
        <v>4</v>
      </c>
      <c r="G91" s="17" t="s">
        <v>3</v>
      </c>
      <c r="H91" s="18">
        <f t="shared" si="1"/>
        <v>20</v>
      </c>
      <c r="I91" s="28"/>
    </row>
    <row r="92" spans="1:9" ht="33.75" customHeight="1" x14ac:dyDescent="0.25">
      <c r="A92" s="41" t="s">
        <v>156</v>
      </c>
      <c r="B92" s="55" t="s">
        <v>256</v>
      </c>
      <c r="C92" s="19" t="s">
        <v>92</v>
      </c>
      <c r="D92" s="29">
        <v>12</v>
      </c>
      <c r="E92" s="17" t="s">
        <v>1</v>
      </c>
      <c r="F92" s="27">
        <v>4</v>
      </c>
      <c r="G92" s="17" t="s">
        <v>3</v>
      </c>
      <c r="H92" s="18">
        <f t="shared" si="1"/>
        <v>48</v>
      </c>
      <c r="I92" s="28"/>
    </row>
    <row r="93" spans="1:9" ht="33.75" customHeight="1" x14ac:dyDescent="0.25">
      <c r="A93" s="41" t="s">
        <v>156</v>
      </c>
      <c r="B93" s="55" t="s">
        <v>257</v>
      </c>
      <c r="C93" s="19" t="s">
        <v>30</v>
      </c>
      <c r="D93" s="29">
        <v>36</v>
      </c>
      <c r="E93" s="17" t="s">
        <v>1</v>
      </c>
      <c r="F93" s="27">
        <v>4</v>
      </c>
      <c r="G93" s="17" t="s">
        <v>3</v>
      </c>
      <c r="H93" s="18">
        <f t="shared" si="1"/>
        <v>144</v>
      </c>
      <c r="I93" s="28"/>
    </row>
    <row r="94" spans="1:9" ht="33.75" customHeight="1" x14ac:dyDescent="0.25">
      <c r="A94" s="41" t="s">
        <v>156</v>
      </c>
      <c r="B94" s="55" t="s">
        <v>258</v>
      </c>
      <c r="C94" s="19" t="s">
        <v>124</v>
      </c>
      <c r="D94" s="29">
        <v>18</v>
      </c>
      <c r="E94" s="17" t="s">
        <v>1</v>
      </c>
      <c r="F94" s="27">
        <v>1</v>
      </c>
      <c r="G94" s="17" t="s">
        <v>3</v>
      </c>
      <c r="H94" s="18">
        <f t="shared" si="1"/>
        <v>18</v>
      </c>
      <c r="I94" s="28"/>
    </row>
    <row r="95" spans="1:9" ht="33.75" customHeight="1" x14ac:dyDescent="0.25">
      <c r="A95" s="41" t="s">
        <v>157</v>
      </c>
      <c r="B95" s="55" t="s">
        <v>259</v>
      </c>
      <c r="C95" s="19" t="s">
        <v>110</v>
      </c>
      <c r="D95" s="29">
        <v>149</v>
      </c>
      <c r="E95" s="17" t="s">
        <v>1</v>
      </c>
      <c r="F95" s="27">
        <v>1</v>
      </c>
      <c r="G95" s="17" t="s">
        <v>3</v>
      </c>
      <c r="H95" s="18">
        <f t="shared" si="1"/>
        <v>149</v>
      </c>
      <c r="I95" s="28"/>
    </row>
    <row r="96" spans="1:9" ht="33.75" customHeight="1" x14ac:dyDescent="0.25">
      <c r="A96" s="41" t="s">
        <v>156</v>
      </c>
      <c r="B96" s="55" t="s">
        <v>260</v>
      </c>
      <c r="C96" s="19" t="s">
        <v>109</v>
      </c>
      <c r="D96" s="29">
        <v>121</v>
      </c>
      <c r="E96" s="17" t="s">
        <v>1</v>
      </c>
      <c r="F96" s="27">
        <v>4</v>
      </c>
      <c r="G96" s="17" t="s">
        <v>3</v>
      </c>
      <c r="H96" s="18">
        <f t="shared" si="1"/>
        <v>484</v>
      </c>
      <c r="I96" s="28"/>
    </row>
    <row r="97" spans="1:9" ht="33.75" customHeight="1" x14ac:dyDescent="0.25">
      <c r="A97" s="41" t="s">
        <v>156</v>
      </c>
      <c r="B97" s="55" t="s">
        <v>261</v>
      </c>
      <c r="C97" s="19" t="s">
        <v>28</v>
      </c>
      <c r="D97" s="29">
        <v>36</v>
      </c>
      <c r="E97" s="17" t="s">
        <v>1</v>
      </c>
      <c r="F97" s="27">
        <v>4</v>
      </c>
      <c r="G97" s="17" t="s">
        <v>3</v>
      </c>
      <c r="H97" s="18">
        <f t="shared" si="1"/>
        <v>144</v>
      </c>
      <c r="I97" s="28"/>
    </row>
    <row r="98" spans="1:9" ht="33.75" customHeight="1" x14ac:dyDescent="0.25">
      <c r="A98" s="41" t="s">
        <v>156</v>
      </c>
      <c r="B98" s="55" t="s">
        <v>262</v>
      </c>
      <c r="C98" s="19" t="s">
        <v>117</v>
      </c>
      <c r="D98" s="29">
        <v>221</v>
      </c>
      <c r="E98" s="17" t="s">
        <v>1</v>
      </c>
      <c r="F98" s="27">
        <v>4</v>
      </c>
      <c r="G98" s="17" t="s">
        <v>3</v>
      </c>
      <c r="H98" s="18">
        <f t="shared" si="1"/>
        <v>884</v>
      </c>
      <c r="I98" s="28"/>
    </row>
    <row r="99" spans="1:9" ht="33.75" customHeight="1" x14ac:dyDescent="0.25">
      <c r="A99" s="41" t="s">
        <v>156</v>
      </c>
      <c r="B99" s="55" t="s">
        <v>263</v>
      </c>
      <c r="C99" s="19" t="s">
        <v>148</v>
      </c>
      <c r="D99" s="29">
        <v>51</v>
      </c>
      <c r="E99" s="17" t="s">
        <v>1</v>
      </c>
      <c r="F99" s="27">
        <v>4</v>
      </c>
      <c r="G99" s="17" t="s">
        <v>3</v>
      </c>
      <c r="H99" s="18">
        <f t="shared" si="1"/>
        <v>204</v>
      </c>
      <c r="I99" s="28"/>
    </row>
    <row r="100" spans="1:9" ht="33.75" customHeight="1" x14ac:dyDescent="0.25">
      <c r="A100" s="41" t="s">
        <v>156</v>
      </c>
      <c r="B100" s="55" t="s">
        <v>264</v>
      </c>
      <c r="C100" s="19" t="s">
        <v>152</v>
      </c>
      <c r="D100" s="29">
        <v>121</v>
      </c>
      <c r="E100" s="17" t="s">
        <v>1</v>
      </c>
      <c r="F100" s="27">
        <v>4</v>
      </c>
      <c r="G100" s="17" t="s">
        <v>3</v>
      </c>
      <c r="H100" s="18">
        <f t="shared" si="1"/>
        <v>484</v>
      </c>
      <c r="I100" s="28"/>
    </row>
    <row r="101" spans="1:9" ht="33.75" customHeight="1" x14ac:dyDescent="0.25">
      <c r="A101" s="41" t="s">
        <v>156</v>
      </c>
      <c r="B101" s="55" t="s">
        <v>265</v>
      </c>
      <c r="C101" s="19" t="s">
        <v>149</v>
      </c>
      <c r="D101" s="29">
        <v>131</v>
      </c>
      <c r="E101" s="17" t="s">
        <v>1</v>
      </c>
      <c r="F101" s="27">
        <v>4</v>
      </c>
      <c r="G101" s="17" t="s">
        <v>3</v>
      </c>
      <c r="H101" s="18">
        <f t="shared" si="1"/>
        <v>524</v>
      </c>
      <c r="I101" s="28"/>
    </row>
    <row r="102" spans="1:9" ht="33.75" customHeight="1" x14ac:dyDescent="0.25">
      <c r="A102" s="41" t="s">
        <v>156</v>
      </c>
      <c r="B102" s="55" t="s">
        <v>266</v>
      </c>
      <c r="C102" s="19" t="s">
        <v>108</v>
      </c>
      <c r="D102" s="29">
        <v>35</v>
      </c>
      <c r="E102" s="17" t="s">
        <v>1</v>
      </c>
      <c r="F102" s="27">
        <v>4</v>
      </c>
      <c r="G102" s="17" t="s">
        <v>3</v>
      </c>
      <c r="H102" s="18">
        <f t="shared" si="1"/>
        <v>140</v>
      </c>
      <c r="I102" s="28"/>
    </row>
    <row r="103" spans="1:9" ht="33.75" customHeight="1" x14ac:dyDescent="0.25">
      <c r="A103" s="41" t="s">
        <v>156</v>
      </c>
      <c r="B103" s="55" t="s">
        <v>267</v>
      </c>
      <c r="C103" s="19" t="s">
        <v>36</v>
      </c>
      <c r="D103" s="29">
        <v>85</v>
      </c>
      <c r="E103" s="17" t="s">
        <v>1</v>
      </c>
      <c r="F103" s="27">
        <v>2</v>
      </c>
      <c r="G103" s="17" t="s">
        <v>3</v>
      </c>
      <c r="H103" s="18">
        <f t="shared" si="1"/>
        <v>170</v>
      </c>
      <c r="I103" s="28"/>
    </row>
    <row r="104" spans="1:9" ht="33.75" customHeight="1" x14ac:dyDescent="0.25">
      <c r="A104" s="41" t="s">
        <v>156</v>
      </c>
      <c r="B104" s="55" t="s">
        <v>268</v>
      </c>
      <c r="C104" s="19" t="s">
        <v>143</v>
      </c>
      <c r="D104" s="29">
        <v>42</v>
      </c>
      <c r="E104" s="17" t="s">
        <v>1</v>
      </c>
      <c r="F104" s="27">
        <v>4</v>
      </c>
      <c r="G104" s="17" t="s">
        <v>3</v>
      </c>
      <c r="H104" s="18">
        <f t="shared" si="1"/>
        <v>168</v>
      </c>
      <c r="I104" s="28"/>
    </row>
    <row r="105" spans="1:9" ht="33.75" customHeight="1" x14ac:dyDescent="0.25">
      <c r="A105" s="41" t="s">
        <v>156</v>
      </c>
      <c r="B105" s="55" t="s">
        <v>269</v>
      </c>
      <c r="C105" s="19" t="s">
        <v>57</v>
      </c>
      <c r="D105" s="29">
        <v>151</v>
      </c>
      <c r="E105" s="17" t="s">
        <v>1</v>
      </c>
      <c r="F105" s="27">
        <v>1</v>
      </c>
      <c r="G105" s="17" t="s">
        <v>3</v>
      </c>
      <c r="H105" s="18">
        <f t="shared" si="1"/>
        <v>151</v>
      </c>
      <c r="I105" s="28"/>
    </row>
    <row r="106" spans="1:9" ht="33.75" customHeight="1" x14ac:dyDescent="0.25">
      <c r="A106" s="41" t="s">
        <v>156</v>
      </c>
      <c r="B106" s="55" t="s">
        <v>270</v>
      </c>
      <c r="C106" s="19" t="s">
        <v>20</v>
      </c>
      <c r="D106" s="29">
        <v>761</v>
      </c>
      <c r="E106" s="17" t="s">
        <v>1</v>
      </c>
      <c r="F106" s="27">
        <v>1</v>
      </c>
      <c r="G106" s="17" t="s">
        <v>3</v>
      </c>
      <c r="H106" s="18">
        <f t="shared" si="1"/>
        <v>761</v>
      </c>
      <c r="I106" s="28"/>
    </row>
    <row r="107" spans="1:9" ht="33.75" customHeight="1" x14ac:dyDescent="0.25">
      <c r="A107" s="41" t="s">
        <v>156</v>
      </c>
      <c r="B107" s="55" t="s">
        <v>271</v>
      </c>
      <c r="C107" s="19" t="s">
        <v>142</v>
      </c>
      <c r="D107" s="29">
        <v>35</v>
      </c>
      <c r="E107" s="17" t="s">
        <v>1</v>
      </c>
      <c r="F107" s="27">
        <v>1</v>
      </c>
      <c r="G107" s="17" t="s">
        <v>3</v>
      </c>
      <c r="H107" s="18">
        <f t="shared" si="1"/>
        <v>35</v>
      </c>
      <c r="I107" s="28"/>
    </row>
    <row r="108" spans="1:9" ht="33.75" customHeight="1" x14ac:dyDescent="0.25">
      <c r="A108" s="41" t="s">
        <v>156</v>
      </c>
      <c r="B108" s="55" t="s">
        <v>272</v>
      </c>
      <c r="C108" s="19" t="s">
        <v>75</v>
      </c>
      <c r="D108" s="29">
        <v>22</v>
      </c>
      <c r="E108" s="17" t="s">
        <v>1</v>
      </c>
      <c r="F108" s="27">
        <v>4</v>
      </c>
      <c r="G108" s="17" t="s">
        <v>3</v>
      </c>
      <c r="H108" s="18">
        <f t="shared" si="1"/>
        <v>88</v>
      </c>
      <c r="I108" s="28"/>
    </row>
    <row r="109" spans="1:9" ht="33.75" customHeight="1" x14ac:dyDescent="0.25">
      <c r="A109" s="41" t="s">
        <v>157</v>
      </c>
      <c r="B109" s="55" t="s">
        <v>273</v>
      </c>
      <c r="C109" s="19" t="s">
        <v>46</v>
      </c>
      <c r="D109" s="29">
        <v>131</v>
      </c>
      <c r="E109" s="17" t="s">
        <v>1</v>
      </c>
      <c r="F109" s="27">
        <v>1</v>
      </c>
      <c r="G109" s="17" t="s">
        <v>3</v>
      </c>
      <c r="H109" s="18">
        <f t="shared" si="1"/>
        <v>131</v>
      </c>
      <c r="I109" s="28"/>
    </row>
    <row r="110" spans="1:9" ht="33.75" customHeight="1" x14ac:dyDescent="0.25">
      <c r="A110" s="41" t="s">
        <v>156</v>
      </c>
      <c r="B110" s="55" t="s">
        <v>274</v>
      </c>
      <c r="C110" s="19" t="s">
        <v>95</v>
      </c>
      <c r="D110" s="29">
        <v>15</v>
      </c>
      <c r="E110" s="17" t="s">
        <v>1</v>
      </c>
      <c r="F110" s="27">
        <v>4</v>
      </c>
      <c r="G110" s="17" t="s">
        <v>3</v>
      </c>
      <c r="H110" s="18">
        <f t="shared" si="1"/>
        <v>60</v>
      </c>
      <c r="I110" s="28"/>
    </row>
    <row r="111" spans="1:9" ht="33.75" customHeight="1" x14ac:dyDescent="0.25">
      <c r="A111" s="41" t="s">
        <v>156</v>
      </c>
      <c r="B111" s="55" t="s">
        <v>275</v>
      </c>
      <c r="C111" s="19" t="s">
        <v>147</v>
      </c>
      <c r="D111" s="29">
        <v>29</v>
      </c>
      <c r="E111" s="17" t="s">
        <v>1</v>
      </c>
      <c r="F111" s="27">
        <v>1</v>
      </c>
      <c r="G111" s="17" t="s">
        <v>3</v>
      </c>
      <c r="H111" s="18">
        <f t="shared" si="1"/>
        <v>29</v>
      </c>
      <c r="I111" s="28"/>
    </row>
    <row r="112" spans="1:9" ht="33.75" customHeight="1" x14ac:dyDescent="0.25">
      <c r="A112" s="41" t="s">
        <v>156</v>
      </c>
      <c r="B112" s="55" t="s">
        <v>276</v>
      </c>
      <c r="C112" s="19" t="s">
        <v>11</v>
      </c>
      <c r="D112" s="29">
        <v>18</v>
      </c>
      <c r="E112" s="17" t="s">
        <v>1</v>
      </c>
      <c r="F112" s="27">
        <v>2</v>
      </c>
      <c r="G112" s="17" t="s">
        <v>3</v>
      </c>
      <c r="H112" s="18">
        <f t="shared" si="1"/>
        <v>36</v>
      </c>
      <c r="I112" s="28"/>
    </row>
    <row r="113" spans="1:9" ht="33.75" customHeight="1" x14ac:dyDescent="0.25">
      <c r="A113" s="41" t="s">
        <v>156</v>
      </c>
      <c r="B113" s="55" t="s">
        <v>277</v>
      </c>
      <c r="C113" s="19" t="s">
        <v>150</v>
      </c>
      <c r="D113" s="29">
        <v>131</v>
      </c>
      <c r="E113" s="17" t="s">
        <v>1</v>
      </c>
      <c r="F113" s="27">
        <v>4</v>
      </c>
      <c r="G113" s="17" t="s">
        <v>3</v>
      </c>
      <c r="H113" s="18">
        <f t="shared" si="1"/>
        <v>524</v>
      </c>
      <c r="I113" s="28"/>
    </row>
    <row r="114" spans="1:9" ht="33.75" customHeight="1" x14ac:dyDescent="0.25">
      <c r="A114" s="41" t="s">
        <v>156</v>
      </c>
      <c r="B114" s="55" t="s">
        <v>278</v>
      </c>
      <c r="C114" s="19" t="s">
        <v>120</v>
      </c>
      <c r="D114" s="29">
        <v>35</v>
      </c>
      <c r="E114" s="17" t="s">
        <v>1</v>
      </c>
      <c r="F114" s="27">
        <v>4</v>
      </c>
      <c r="G114" s="17" t="s">
        <v>3</v>
      </c>
      <c r="H114" s="18">
        <f t="shared" si="1"/>
        <v>140</v>
      </c>
      <c r="I114" s="28"/>
    </row>
    <row r="115" spans="1:9" ht="33.75" customHeight="1" x14ac:dyDescent="0.25">
      <c r="A115" s="41" t="s">
        <v>156</v>
      </c>
      <c r="B115" s="55" t="s">
        <v>279</v>
      </c>
      <c r="C115" s="19" t="s">
        <v>280</v>
      </c>
      <c r="D115" s="29">
        <v>69</v>
      </c>
      <c r="E115" s="17" t="s">
        <v>1</v>
      </c>
      <c r="F115" s="27">
        <v>4</v>
      </c>
      <c r="G115" s="17" t="s">
        <v>3</v>
      </c>
      <c r="H115" s="18">
        <f t="shared" si="1"/>
        <v>276</v>
      </c>
      <c r="I115" s="28"/>
    </row>
    <row r="116" spans="1:9" ht="33.75" customHeight="1" x14ac:dyDescent="0.25">
      <c r="A116" s="41" t="s">
        <v>157</v>
      </c>
      <c r="B116" s="55" t="s">
        <v>281</v>
      </c>
      <c r="C116" s="19" t="s">
        <v>106</v>
      </c>
      <c r="D116" s="29">
        <v>161</v>
      </c>
      <c r="E116" s="17" t="s">
        <v>1</v>
      </c>
      <c r="F116" s="27">
        <v>1</v>
      </c>
      <c r="G116" s="17" t="s">
        <v>3</v>
      </c>
      <c r="H116" s="18">
        <f t="shared" si="1"/>
        <v>161</v>
      </c>
      <c r="I116" s="28"/>
    </row>
    <row r="117" spans="1:9" ht="33.75" customHeight="1" x14ac:dyDescent="0.25">
      <c r="A117" s="41" t="s">
        <v>156</v>
      </c>
      <c r="B117" s="55" t="s">
        <v>282</v>
      </c>
      <c r="C117" s="19" t="s">
        <v>151</v>
      </c>
      <c r="D117" s="29">
        <v>81</v>
      </c>
      <c r="E117" s="17" t="s">
        <v>1</v>
      </c>
      <c r="F117" s="27">
        <v>4</v>
      </c>
      <c r="G117" s="17" t="s">
        <v>3</v>
      </c>
      <c r="H117" s="18">
        <f t="shared" si="1"/>
        <v>324</v>
      </c>
      <c r="I117" s="28"/>
    </row>
    <row r="118" spans="1:9" ht="33.75" customHeight="1" x14ac:dyDescent="0.25">
      <c r="A118" s="41" t="s">
        <v>156</v>
      </c>
      <c r="B118" s="55" t="s">
        <v>283</v>
      </c>
      <c r="C118" s="19" t="s">
        <v>118</v>
      </c>
      <c r="D118" s="29">
        <v>29</v>
      </c>
      <c r="E118" s="17" t="s">
        <v>1</v>
      </c>
      <c r="F118" s="27">
        <v>2</v>
      </c>
      <c r="G118" s="17" t="s">
        <v>3</v>
      </c>
      <c r="H118" s="18">
        <f t="shared" si="1"/>
        <v>58</v>
      </c>
      <c r="I118" s="28"/>
    </row>
    <row r="119" spans="1:9" ht="33.75" customHeight="1" x14ac:dyDescent="0.25">
      <c r="A119" s="41" t="s">
        <v>156</v>
      </c>
      <c r="B119" s="55" t="s">
        <v>284</v>
      </c>
      <c r="C119" s="19" t="s">
        <v>37</v>
      </c>
      <c r="D119" s="29">
        <v>111</v>
      </c>
      <c r="E119" s="17" t="s">
        <v>1</v>
      </c>
      <c r="F119" s="27">
        <v>2</v>
      </c>
      <c r="G119" s="17" t="s">
        <v>3</v>
      </c>
      <c r="H119" s="18">
        <f t="shared" si="1"/>
        <v>222</v>
      </c>
      <c r="I119" s="28"/>
    </row>
    <row r="120" spans="1:9" ht="33.75" customHeight="1" x14ac:dyDescent="0.25">
      <c r="A120" s="41" t="s">
        <v>157</v>
      </c>
      <c r="B120" s="55" t="s">
        <v>285</v>
      </c>
      <c r="C120" s="19" t="s">
        <v>55</v>
      </c>
      <c r="D120" s="29">
        <v>393</v>
      </c>
      <c r="E120" s="17" t="s">
        <v>1</v>
      </c>
      <c r="F120" s="27">
        <v>1</v>
      </c>
      <c r="G120" s="17" t="s">
        <v>3</v>
      </c>
      <c r="H120" s="18">
        <f t="shared" si="1"/>
        <v>393</v>
      </c>
      <c r="I120" s="28"/>
    </row>
    <row r="121" spans="1:9" ht="33.75" customHeight="1" x14ac:dyDescent="0.25">
      <c r="A121" s="41" t="s">
        <v>156</v>
      </c>
      <c r="B121" s="55" t="s">
        <v>286</v>
      </c>
      <c r="C121" s="19" t="s">
        <v>73</v>
      </c>
      <c r="D121" s="29">
        <v>21</v>
      </c>
      <c r="E121" s="17" t="s">
        <v>1</v>
      </c>
      <c r="F121" s="27">
        <v>4</v>
      </c>
      <c r="G121" s="17" t="s">
        <v>3</v>
      </c>
      <c r="H121" s="18">
        <f t="shared" si="1"/>
        <v>84</v>
      </c>
      <c r="I121" s="28"/>
    </row>
    <row r="122" spans="1:9" ht="33.75" customHeight="1" x14ac:dyDescent="0.25">
      <c r="A122" s="41" t="s">
        <v>156</v>
      </c>
      <c r="B122" s="55" t="s">
        <v>287</v>
      </c>
      <c r="C122" s="19" t="s">
        <v>12</v>
      </c>
      <c r="D122" s="29">
        <v>18</v>
      </c>
      <c r="E122" s="17" t="s">
        <v>1</v>
      </c>
      <c r="F122" s="27">
        <v>2</v>
      </c>
      <c r="G122" s="17" t="s">
        <v>3</v>
      </c>
      <c r="H122" s="18">
        <f t="shared" si="1"/>
        <v>36</v>
      </c>
      <c r="I122" s="28"/>
    </row>
    <row r="123" spans="1:9" ht="33.75" customHeight="1" x14ac:dyDescent="0.25">
      <c r="A123" s="41" t="s">
        <v>157</v>
      </c>
      <c r="B123" s="55" t="s">
        <v>288</v>
      </c>
      <c r="C123" s="19" t="s">
        <v>45</v>
      </c>
      <c r="D123" s="29">
        <v>230</v>
      </c>
      <c r="E123" s="17" t="s">
        <v>1</v>
      </c>
      <c r="F123" s="27">
        <v>1</v>
      </c>
      <c r="G123" s="17" t="s">
        <v>3</v>
      </c>
      <c r="H123" s="18">
        <f t="shared" si="1"/>
        <v>230</v>
      </c>
      <c r="I123" s="28"/>
    </row>
    <row r="124" spans="1:9" ht="33.75" customHeight="1" x14ac:dyDescent="0.25">
      <c r="A124" s="41" t="s">
        <v>156</v>
      </c>
      <c r="B124" s="55" t="s">
        <v>289</v>
      </c>
      <c r="C124" s="19" t="s">
        <v>141</v>
      </c>
      <c r="D124" s="29">
        <v>393</v>
      </c>
      <c r="E124" s="17" t="s">
        <v>1</v>
      </c>
      <c r="F124" s="27">
        <v>2</v>
      </c>
      <c r="G124" s="17" t="s">
        <v>3</v>
      </c>
      <c r="H124" s="18">
        <f t="shared" si="1"/>
        <v>786</v>
      </c>
      <c r="I124" s="28"/>
    </row>
    <row r="125" spans="1:9" ht="33.75" customHeight="1" x14ac:dyDescent="0.25">
      <c r="A125" s="41" t="s">
        <v>156</v>
      </c>
      <c r="B125" s="55" t="s">
        <v>290</v>
      </c>
      <c r="C125" s="19" t="s">
        <v>66</v>
      </c>
      <c r="D125" s="29">
        <v>19</v>
      </c>
      <c r="E125" s="17" t="s">
        <v>1</v>
      </c>
      <c r="F125" s="27">
        <v>4</v>
      </c>
      <c r="G125" s="17" t="s">
        <v>3</v>
      </c>
      <c r="H125" s="18">
        <f t="shared" si="1"/>
        <v>76</v>
      </c>
      <c r="I125" s="28"/>
    </row>
    <row r="126" spans="1:9" ht="33.75" customHeight="1" x14ac:dyDescent="0.25">
      <c r="A126" s="41" t="s">
        <v>157</v>
      </c>
      <c r="B126" s="55" t="s">
        <v>291</v>
      </c>
      <c r="C126" s="19" t="s">
        <v>59</v>
      </c>
      <c r="D126" s="29">
        <v>494</v>
      </c>
      <c r="E126" s="17" t="s">
        <v>1</v>
      </c>
      <c r="F126" s="27">
        <v>1</v>
      </c>
      <c r="G126" s="17" t="s">
        <v>3</v>
      </c>
      <c r="H126" s="18">
        <f t="shared" si="1"/>
        <v>494</v>
      </c>
      <c r="I126" s="28"/>
    </row>
    <row r="127" spans="1:9" ht="33.75" customHeight="1" x14ac:dyDescent="0.25">
      <c r="A127" s="41" t="s">
        <v>156</v>
      </c>
      <c r="B127" s="55" t="s">
        <v>292</v>
      </c>
      <c r="C127" s="19" t="s">
        <v>74</v>
      </c>
      <c r="D127" s="29">
        <v>28</v>
      </c>
      <c r="E127" s="17" t="s">
        <v>1</v>
      </c>
      <c r="F127" s="27">
        <v>1</v>
      </c>
      <c r="G127" s="17" t="s">
        <v>3</v>
      </c>
      <c r="H127" s="18">
        <f t="shared" si="1"/>
        <v>28</v>
      </c>
      <c r="I127" s="28"/>
    </row>
    <row r="128" spans="1:9" ht="33.75" customHeight="1" x14ac:dyDescent="0.25">
      <c r="A128" s="41" t="s">
        <v>156</v>
      </c>
      <c r="B128" s="55" t="s">
        <v>293</v>
      </c>
      <c r="C128" s="19" t="s">
        <v>44</v>
      </c>
      <c r="D128" s="29">
        <v>98</v>
      </c>
      <c r="E128" s="17" t="s">
        <v>1</v>
      </c>
      <c r="F128" s="27">
        <v>4</v>
      </c>
      <c r="G128" s="17" t="s">
        <v>3</v>
      </c>
      <c r="H128" s="18">
        <f t="shared" si="1"/>
        <v>392</v>
      </c>
      <c r="I128" s="28"/>
    </row>
    <row r="129" spans="1:9" ht="33.75" customHeight="1" x14ac:dyDescent="0.25">
      <c r="A129" s="41" t="s">
        <v>157</v>
      </c>
      <c r="B129" s="55" t="s">
        <v>294</v>
      </c>
      <c r="C129" s="19" t="s">
        <v>86</v>
      </c>
      <c r="D129" s="29">
        <v>138</v>
      </c>
      <c r="E129" s="17" t="s">
        <v>1</v>
      </c>
      <c r="F129" s="27">
        <v>1</v>
      </c>
      <c r="G129" s="17" t="s">
        <v>3</v>
      </c>
      <c r="H129" s="18">
        <f t="shared" si="1"/>
        <v>138</v>
      </c>
      <c r="I129" s="28"/>
    </row>
    <row r="130" spans="1:9" ht="33.75" customHeight="1" x14ac:dyDescent="0.25">
      <c r="A130" s="41" t="s">
        <v>157</v>
      </c>
      <c r="B130" s="55" t="s">
        <v>295</v>
      </c>
      <c r="C130" s="19" t="s">
        <v>63</v>
      </c>
      <c r="D130" s="29">
        <v>85</v>
      </c>
      <c r="E130" s="17" t="s">
        <v>1</v>
      </c>
      <c r="F130" s="27">
        <v>1</v>
      </c>
      <c r="G130" s="17" t="s">
        <v>3</v>
      </c>
      <c r="H130" s="18">
        <f t="shared" si="1"/>
        <v>85</v>
      </c>
      <c r="I130" s="28"/>
    </row>
    <row r="131" spans="1:9" ht="33.75" customHeight="1" x14ac:dyDescent="0.25">
      <c r="A131" s="41" t="s">
        <v>156</v>
      </c>
      <c r="B131" s="55" t="s">
        <v>296</v>
      </c>
      <c r="C131" s="19" t="s">
        <v>297</v>
      </c>
      <c r="D131" s="29">
        <v>221</v>
      </c>
      <c r="E131" s="17" t="s">
        <v>1</v>
      </c>
      <c r="F131" s="27">
        <v>4</v>
      </c>
      <c r="G131" s="17" t="s">
        <v>3</v>
      </c>
      <c r="H131" s="18">
        <f t="shared" si="1"/>
        <v>884</v>
      </c>
      <c r="I131" s="28"/>
    </row>
    <row r="132" spans="1:9" ht="33.75" customHeight="1" x14ac:dyDescent="0.25">
      <c r="A132" s="41" t="s">
        <v>156</v>
      </c>
      <c r="B132" s="55" t="s">
        <v>298</v>
      </c>
      <c r="C132" s="19" t="s">
        <v>299</v>
      </c>
      <c r="D132" s="29">
        <v>36</v>
      </c>
      <c r="E132" s="17" t="s">
        <v>1</v>
      </c>
      <c r="F132" s="27">
        <v>4</v>
      </c>
      <c r="G132" s="17" t="s">
        <v>3</v>
      </c>
      <c r="H132" s="18">
        <f t="shared" si="1"/>
        <v>144</v>
      </c>
      <c r="I132" s="28"/>
    </row>
    <row r="133" spans="1:9" ht="33.75" customHeight="1" x14ac:dyDescent="0.25">
      <c r="A133" s="41" t="s">
        <v>156</v>
      </c>
      <c r="B133" s="55" t="s">
        <v>300</v>
      </c>
      <c r="C133" s="19" t="s">
        <v>301</v>
      </c>
      <c r="D133" s="29">
        <v>59</v>
      </c>
      <c r="E133" s="17" t="s">
        <v>1</v>
      </c>
      <c r="F133" s="27">
        <v>1</v>
      </c>
      <c r="G133" s="17" t="s">
        <v>3</v>
      </c>
      <c r="H133" s="18">
        <f t="shared" si="1"/>
        <v>59</v>
      </c>
      <c r="I133" s="28"/>
    </row>
    <row r="134" spans="1:9" ht="33.75" customHeight="1" x14ac:dyDescent="0.25">
      <c r="A134" s="41" t="s">
        <v>156</v>
      </c>
      <c r="B134" s="55" t="s">
        <v>302</v>
      </c>
      <c r="C134" s="19" t="s">
        <v>303</v>
      </c>
      <c r="D134" s="29">
        <v>49</v>
      </c>
      <c r="E134" s="17" t="s">
        <v>1</v>
      </c>
      <c r="F134" s="27">
        <v>1</v>
      </c>
      <c r="G134" s="17" t="s">
        <v>3</v>
      </c>
      <c r="H134" s="18">
        <f t="shared" si="1"/>
        <v>49</v>
      </c>
      <c r="I134" s="28"/>
    </row>
    <row r="135" spans="1:9" ht="33.75" customHeight="1" x14ac:dyDescent="0.25">
      <c r="A135" s="41" t="s">
        <v>156</v>
      </c>
      <c r="B135" s="55" t="s">
        <v>304</v>
      </c>
      <c r="C135" s="19" t="s">
        <v>51</v>
      </c>
      <c r="D135" s="29">
        <v>82</v>
      </c>
      <c r="E135" s="17" t="s">
        <v>1</v>
      </c>
      <c r="F135" s="27">
        <v>4</v>
      </c>
      <c r="G135" s="17" t="s">
        <v>3</v>
      </c>
      <c r="H135" s="18">
        <f t="shared" si="1"/>
        <v>328</v>
      </c>
      <c r="I135" s="28"/>
    </row>
    <row r="136" spans="1:9" ht="33.75" customHeight="1" x14ac:dyDescent="0.25">
      <c r="A136" s="41" t="s">
        <v>156</v>
      </c>
      <c r="B136" s="55" t="s">
        <v>305</v>
      </c>
      <c r="C136" s="19" t="s">
        <v>50</v>
      </c>
      <c r="D136" s="29">
        <v>55</v>
      </c>
      <c r="E136" s="17" t="s">
        <v>1</v>
      </c>
      <c r="F136" s="27">
        <v>4</v>
      </c>
      <c r="G136" s="17" t="s">
        <v>3</v>
      </c>
      <c r="H136" s="18">
        <f t="shared" si="1"/>
        <v>220</v>
      </c>
      <c r="I136" s="28"/>
    </row>
    <row r="137" spans="1:9" ht="33.75" customHeight="1" x14ac:dyDescent="0.25">
      <c r="A137" s="41" t="s">
        <v>156</v>
      </c>
      <c r="B137" s="55" t="s">
        <v>306</v>
      </c>
      <c r="C137" s="19" t="s">
        <v>49</v>
      </c>
      <c r="D137" s="29">
        <v>25</v>
      </c>
      <c r="E137" s="17" t="s">
        <v>1</v>
      </c>
      <c r="F137" s="27">
        <v>4</v>
      </c>
      <c r="G137" s="17" t="s">
        <v>3</v>
      </c>
      <c r="H137" s="18">
        <f t="shared" si="1"/>
        <v>100</v>
      </c>
      <c r="I137" s="28"/>
    </row>
    <row r="138" spans="1:9" ht="33.75" customHeight="1" x14ac:dyDescent="0.25">
      <c r="A138" s="41" t="s">
        <v>157</v>
      </c>
      <c r="B138" s="55" t="s">
        <v>307</v>
      </c>
      <c r="C138" s="19" t="s">
        <v>48</v>
      </c>
      <c r="D138" s="29">
        <v>242</v>
      </c>
      <c r="E138" s="17" t="s">
        <v>1</v>
      </c>
      <c r="F138" s="27">
        <v>1</v>
      </c>
      <c r="G138" s="17" t="s">
        <v>3</v>
      </c>
      <c r="H138" s="18">
        <f t="shared" si="1"/>
        <v>242</v>
      </c>
      <c r="I138" s="28"/>
    </row>
    <row r="139" spans="1:9" ht="33.75" customHeight="1" x14ac:dyDescent="0.25">
      <c r="A139" s="41" t="s">
        <v>156</v>
      </c>
      <c r="B139" s="55" t="s">
        <v>308</v>
      </c>
      <c r="C139" s="19" t="s">
        <v>53</v>
      </c>
      <c r="D139" s="29">
        <v>33</v>
      </c>
      <c r="E139" s="17" t="s">
        <v>1</v>
      </c>
      <c r="F139" s="27">
        <v>4</v>
      </c>
      <c r="G139" s="17" t="s">
        <v>3</v>
      </c>
      <c r="H139" s="18">
        <f t="shared" si="1"/>
        <v>132</v>
      </c>
      <c r="I139" s="28"/>
    </row>
    <row r="140" spans="1:9" ht="33.75" customHeight="1" x14ac:dyDescent="0.25">
      <c r="A140" s="41" t="s">
        <v>156</v>
      </c>
      <c r="B140" s="55" t="s">
        <v>309</v>
      </c>
      <c r="C140" s="19" t="s">
        <v>52</v>
      </c>
      <c r="D140" s="29">
        <v>28</v>
      </c>
      <c r="E140" s="17" t="s">
        <v>1</v>
      </c>
      <c r="F140" s="27">
        <v>4</v>
      </c>
      <c r="G140" s="17" t="s">
        <v>3</v>
      </c>
      <c r="H140" s="18">
        <f t="shared" si="1"/>
        <v>112</v>
      </c>
      <c r="I140" s="28"/>
    </row>
    <row r="141" spans="1:9" ht="33.75" customHeight="1" x14ac:dyDescent="0.25">
      <c r="A141" s="41" t="s">
        <v>156</v>
      </c>
      <c r="B141" s="55" t="s">
        <v>310</v>
      </c>
      <c r="C141" s="19" t="s">
        <v>116</v>
      </c>
      <c r="D141" s="29">
        <v>230</v>
      </c>
      <c r="E141" s="17" t="s">
        <v>1</v>
      </c>
      <c r="F141" s="27">
        <v>1</v>
      </c>
      <c r="G141" s="17" t="s">
        <v>3</v>
      </c>
      <c r="H141" s="18">
        <f t="shared" si="1"/>
        <v>230</v>
      </c>
      <c r="I141" s="28"/>
    </row>
    <row r="142" spans="1:9" ht="33.75" customHeight="1" x14ac:dyDescent="0.25">
      <c r="A142" s="41" t="s">
        <v>156</v>
      </c>
      <c r="B142" s="55" t="s">
        <v>311</v>
      </c>
      <c r="C142" s="19" t="s">
        <v>87</v>
      </c>
      <c r="D142" s="29">
        <v>115</v>
      </c>
      <c r="E142" s="17" t="s">
        <v>1</v>
      </c>
      <c r="F142" s="27">
        <v>4</v>
      </c>
      <c r="G142" s="17" t="s">
        <v>3</v>
      </c>
      <c r="H142" s="18">
        <f t="shared" si="1"/>
        <v>460</v>
      </c>
      <c r="I142" s="28"/>
    </row>
    <row r="143" spans="1:9" ht="33.75" customHeight="1" x14ac:dyDescent="0.25">
      <c r="A143" s="41" t="s">
        <v>157</v>
      </c>
      <c r="B143" s="55" t="s">
        <v>312</v>
      </c>
      <c r="C143" s="19" t="s">
        <v>54</v>
      </c>
      <c r="D143" s="29">
        <v>125</v>
      </c>
      <c r="E143" s="17" t="s">
        <v>1</v>
      </c>
      <c r="F143" s="27">
        <v>1</v>
      </c>
      <c r="G143" s="17" t="s">
        <v>3</v>
      </c>
      <c r="H143" s="18">
        <f t="shared" si="1"/>
        <v>125</v>
      </c>
      <c r="I143" s="28"/>
    </row>
    <row r="144" spans="1:9" ht="33.75" customHeight="1" x14ac:dyDescent="0.25">
      <c r="A144" s="41" t="s">
        <v>156</v>
      </c>
      <c r="B144" s="55" t="s">
        <v>313</v>
      </c>
      <c r="C144" s="19" t="s">
        <v>76</v>
      </c>
      <c r="D144" s="29">
        <v>121</v>
      </c>
      <c r="E144" s="17" t="s">
        <v>1</v>
      </c>
      <c r="F144" s="27">
        <v>4</v>
      </c>
      <c r="G144" s="17" t="s">
        <v>3</v>
      </c>
      <c r="H144" s="18">
        <f t="shared" si="1"/>
        <v>484</v>
      </c>
      <c r="I144" s="28"/>
    </row>
    <row r="145" spans="1:9" ht="33.75" customHeight="1" x14ac:dyDescent="0.25">
      <c r="A145" s="41" t="s">
        <v>156</v>
      </c>
      <c r="B145" s="55" t="s">
        <v>314</v>
      </c>
      <c r="C145" s="19" t="s">
        <v>58</v>
      </c>
      <c r="D145" s="29">
        <v>84</v>
      </c>
      <c r="E145" s="17" t="s">
        <v>1</v>
      </c>
      <c r="F145" s="27">
        <v>4</v>
      </c>
      <c r="G145" s="17" t="s">
        <v>3</v>
      </c>
      <c r="H145" s="18">
        <f t="shared" si="1"/>
        <v>336</v>
      </c>
      <c r="I145" s="28"/>
    </row>
    <row r="146" spans="1:9" ht="33.75" customHeight="1" x14ac:dyDescent="0.25">
      <c r="A146" s="41" t="s">
        <v>157</v>
      </c>
      <c r="B146" s="55" t="s">
        <v>315</v>
      </c>
      <c r="C146" s="19" t="s">
        <v>316</v>
      </c>
      <c r="D146" s="29">
        <v>111</v>
      </c>
      <c r="E146" s="17" t="s">
        <v>1</v>
      </c>
      <c r="F146" s="27">
        <v>1</v>
      </c>
      <c r="G146" s="17" t="s">
        <v>3</v>
      </c>
      <c r="H146" s="18">
        <f t="shared" si="1"/>
        <v>111</v>
      </c>
      <c r="I146" s="28"/>
    </row>
    <row r="147" spans="1:9" ht="33.75" customHeight="1" x14ac:dyDescent="0.25">
      <c r="A147" s="41" t="s">
        <v>157</v>
      </c>
      <c r="B147" s="55" t="s">
        <v>317</v>
      </c>
      <c r="C147" s="19" t="s">
        <v>91</v>
      </c>
      <c r="D147" s="29">
        <v>199</v>
      </c>
      <c r="E147" s="17" t="s">
        <v>1</v>
      </c>
      <c r="F147" s="27">
        <v>1</v>
      </c>
      <c r="G147" s="17" t="s">
        <v>3</v>
      </c>
      <c r="H147" s="18">
        <f t="shared" si="1"/>
        <v>199</v>
      </c>
      <c r="I147" s="28"/>
    </row>
    <row r="148" spans="1:9" ht="33.75" customHeight="1" x14ac:dyDescent="0.25">
      <c r="A148" s="41" t="s">
        <v>157</v>
      </c>
      <c r="B148" s="55" t="s">
        <v>318</v>
      </c>
      <c r="C148" s="19" t="s">
        <v>319</v>
      </c>
      <c r="D148" s="29">
        <v>161</v>
      </c>
      <c r="E148" s="17" t="s">
        <v>1</v>
      </c>
      <c r="F148" s="27">
        <v>1</v>
      </c>
      <c r="G148" s="17" t="s">
        <v>3</v>
      </c>
      <c r="H148" s="18">
        <f t="shared" si="1"/>
        <v>161</v>
      </c>
      <c r="I148" s="28"/>
    </row>
    <row r="149" spans="1:9" ht="33.75" customHeight="1" x14ac:dyDescent="0.25">
      <c r="A149" s="41" t="s">
        <v>157</v>
      </c>
      <c r="B149" s="55" t="s">
        <v>320</v>
      </c>
      <c r="C149" s="19" t="s">
        <v>321</v>
      </c>
      <c r="D149" s="29">
        <v>161</v>
      </c>
      <c r="E149" s="17" t="s">
        <v>1</v>
      </c>
      <c r="F149" s="27">
        <v>1</v>
      </c>
      <c r="G149" s="17" t="s">
        <v>3</v>
      </c>
      <c r="H149" s="18">
        <f t="shared" si="1"/>
        <v>161</v>
      </c>
      <c r="I149" s="28"/>
    </row>
    <row r="150" spans="1:9" ht="33.75" customHeight="1" x14ac:dyDescent="0.25">
      <c r="A150" s="41" t="s">
        <v>156</v>
      </c>
      <c r="B150" s="55" t="s">
        <v>322</v>
      </c>
      <c r="C150" s="19" t="s">
        <v>128</v>
      </c>
      <c r="D150" s="29">
        <v>29</v>
      </c>
      <c r="E150" s="17" t="s">
        <v>1</v>
      </c>
      <c r="F150" s="27">
        <v>4</v>
      </c>
      <c r="G150" s="17" t="s">
        <v>3</v>
      </c>
      <c r="H150" s="18">
        <f t="shared" ref="H150:H212" si="2">D150*F150</f>
        <v>116</v>
      </c>
      <c r="I150" s="28"/>
    </row>
    <row r="151" spans="1:9" ht="33.75" customHeight="1" x14ac:dyDescent="0.25">
      <c r="A151" s="41" t="s">
        <v>156</v>
      </c>
      <c r="B151" s="55" t="s">
        <v>323</v>
      </c>
      <c r="C151" s="19" t="s">
        <v>135</v>
      </c>
      <c r="D151" s="29">
        <v>2</v>
      </c>
      <c r="E151" s="17" t="s">
        <v>1</v>
      </c>
      <c r="F151" s="27">
        <v>2</v>
      </c>
      <c r="G151" s="17" t="s">
        <v>3</v>
      </c>
      <c r="H151" s="18">
        <f t="shared" si="2"/>
        <v>4</v>
      </c>
      <c r="I151" s="28"/>
    </row>
    <row r="152" spans="1:9" ht="33.75" customHeight="1" x14ac:dyDescent="0.25">
      <c r="A152" s="41" t="s">
        <v>156</v>
      </c>
      <c r="B152" s="55" t="s">
        <v>324</v>
      </c>
      <c r="C152" s="19" t="s">
        <v>136</v>
      </c>
      <c r="D152" s="29">
        <v>18.5</v>
      </c>
      <c r="E152" s="17" t="s">
        <v>1</v>
      </c>
      <c r="F152" s="27">
        <v>4</v>
      </c>
      <c r="G152" s="17" t="s">
        <v>3</v>
      </c>
      <c r="H152" s="18">
        <f t="shared" si="2"/>
        <v>74</v>
      </c>
      <c r="I152" s="28"/>
    </row>
    <row r="153" spans="1:9" ht="33.75" customHeight="1" x14ac:dyDescent="0.25">
      <c r="A153" s="41" t="s">
        <v>156</v>
      </c>
      <c r="B153" s="55" t="s">
        <v>325</v>
      </c>
      <c r="C153" s="19" t="s">
        <v>32</v>
      </c>
      <c r="D153" s="29">
        <v>2.5</v>
      </c>
      <c r="E153" s="17" t="s">
        <v>1</v>
      </c>
      <c r="F153" s="27">
        <v>1</v>
      </c>
      <c r="G153" s="17" t="s">
        <v>3</v>
      </c>
      <c r="H153" s="18">
        <f t="shared" si="2"/>
        <v>2.5</v>
      </c>
      <c r="I153" s="28"/>
    </row>
    <row r="154" spans="1:9" ht="33.75" customHeight="1" x14ac:dyDescent="0.25">
      <c r="A154" s="41" t="s">
        <v>156</v>
      </c>
      <c r="B154" s="55" t="s">
        <v>326</v>
      </c>
      <c r="C154" s="19" t="s">
        <v>65</v>
      </c>
      <c r="D154" s="29">
        <v>29.5</v>
      </c>
      <c r="E154" s="17" t="s">
        <v>1</v>
      </c>
      <c r="F154" s="27">
        <v>4</v>
      </c>
      <c r="G154" s="17" t="s">
        <v>3</v>
      </c>
      <c r="H154" s="18">
        <f t="shared" si="2"/>
        <v>118</v>
      </c>
      <c r="I154" s="28"/>
    </row>
    <row r="155" spans="1:9" ht="33.75" customHeight="1" x14ac:dyDescent="0.25">
      <c r="A155" s="41" t="s">
        <v>156</v>
      </c>
      <c r="B155" s="55" t="s">
        <v>327</v>
      </c>
      <c r="C155" s="19" t="s">
        <v>61</v>
      </c>
      <c r="D155" s="29">
        <v>19</v>
      </c>
      <c r="E155" s="17" t="s">
        <v>1</v>
      </c>
      <c r="F155" s="27">
        <v>4</v>
      </c>
      <c r="G155" s="17" t="s">
        <v>3</v>
      </c>
      <c r="H155" s="18">
        <f t="shared" si="2"/>
        <v>76</v>
      </c>
      <c r="I155" s="28"/>
    </row>
    <row r="156" spans="1:9" ht="33.75" customHeight="1" x14ac:dyDescent="0.25">
      <c r="A156" s="41" t="s">
        <v>156</v>
      </c>
      <c r="B156" s="55" t="s">
        <v>328</v>
      </c>
      <c r="C156" s="19" t="s">
        <v>67</v>
      </c>
      <c r="D156" s="29">
        <v>69</v>
      </c>
      <c r="E156" s="17" t="s">
        <v>1</v>
      </c>
      <c r="F156" s="27">
        <v>8</v>
      </c>
      <c r="G156" s="17" t="s">
        <v>3</v>
      </c>
      <c r="H156" s="18">
        <f t="shared" si="2"/>
        <v>552</v>
      </c>
      <c r="I156" s="28"/>
    </row>
    <row r="157" spans="1:9" ht="33.75" customHeight="1" x14ac:dyDescent="0.25">
      <c r="A157" s="41" t="s">
        <v>157</v>
      </c>
      <c r="B157" s="55" t="s">
        <v>329</v>
      </c>
      <c r="C157" s="19" t="s">
        <v>330</v>
      </c>
      <c r="D157" s="29">
        <v>198.14</v>
      </c>
      <c r="E157" s="17" t="s">
        <v>1</v>
      </c>
      <c r="F157" s="27">
        <v>1</v>
      </c>
      <c r="G157" s="17" t="s">
        <v>3</v>
      </c>
      <c r="H157" s="18">
        <f t="shared" si="2"/>
        <v>198.14</v>
      </c>
      <c r="I157" s="28"/>
    </row>
    <row r="158" spans="1:9" ht="33.75" customHeight="1" x14ac:dyDescent="0.25">
      <c r="A158" s="41" t="s">
        <v>157</v>
      </c>
      <c r="B158" s="55" t="s">
        <v>331</v>
      </c>
      <c r="C158" s="19" t="s">
        <v>332</v>
      </c>
      <c r="D158" s="29">
        <v>231.16</v>
      </c>
      <c r="E158" s="17" t="s">
        <v>1</v>
      </c>
      <c r="F158" s="27">
        <v>1</v>
      </c>
      <c r="G158" s="17" t="s">
        <v>3</v>
      </c>
      <c r="H158" s="18">
        <f t="shared" si="2"/>
        <v>231.16</v>
      </c>
      <c r="I158" s="28"/>
    </row>
    <row r="159" spans="1:9" ht="33.75" customHeight="1" x14ac:dyDescent="0.25">
      <c r="A159" s="41" t="s">
        <v>157</v>
      </c>
      <c r="B159" s="55" t="s">
        <v>333</v>
      </c>
      <c r="C159" s="19" t="s">
        <v>334</v>
      </c>
      <c r="D159" s="29">
        <v>198.14</v>
      </c>
      <c r="E159" s="17" t="s">
        <v>1</v>
      </c>
      <c r="F159" s="27">
        <v>1</v>
      </c>
      <c r="G159" s="17" t="s">
        <v>3</v>
      </c>
      <c r="H159" s="18">
        <f t="shared" si="2"/>
        <v>198.14</v>
      </c>
      <c r="I159" s="28"/>
    </row>
    <row r="160" spans="1:9" ht="33.75" customHeight="1" x14ac:dyDescent="0.25">
      <c r="A160" s="41" t="s">
        <v>157</v>
      </c>
      <c r="B160" s="55" t="s">
        <v>335</v>
      </c>
      <c r="C160" s="19" t="s">
        <v>336</v>
      </c>
      <c r="D160" s="29">
        <v>239</v>
      </c>
      <c r="E160" s="17" t="s">
        <v>1</v>
      </c>
      <c r="F160" s="27">
        <v>1</v>
      </c>
      <c r="G160" s="17" t="s">
        <v>3</v>
      </c>
      <c r="H160" s="18">
        <f t="shared" si="2"/>
        <v>239</v>
      </c>
      <c r="I160" s="28"/>
    </row>
    <row r="161" spans="1:9" ht="33.75" customHeight="1" x14ac:dyDescent="0.25">
      <c r="A161" s="41" t="s">
        <v>157</v>
      </c>
      <c r="B161" s="55" t="s">
        <v>337</v>
      </c>
      <c r="C161" s="19" t="s">
        <v>338</v>
      </c>
      <c r="D161" s="29">
        <v>231.16</v>
      </c>
      <c r="E161" s="17" t="s">
        <v>1</v>
      </c>
      <c r="F161" s="27">
        <v>1</v>
      </c>
      <c r="G161" s="17" t="s">
        <v>3</v>
      </c>
      <c r="H161" s="18">
        <f t="shared" si="2"/>
        <v>231.16</v>
      </c>
      <c r="I161" s="28"/>
    </row>
    <row r="162" spans="1:9" ht="33.75" customHeight="1" x14ac:dyDescent="0.25">
      <c r="A162" s="41" t="s">
        <v>156</v>
      </c>
      <c r="B162" s="55" t="s">
        <v>339</v>
      </c>
      <c r="C162" s="19" t="s">
        <v>153</v>
      </c>
      <c r="D162" s="29">
        <v>26</v>
      </c>
      <c r="E162" s="17" t="s">
        <v>1</v>
      </c>
      <c r="F162" s="27">
        <v>4</v>
      </c>
      <c r="G162" s="17" t="s">
        <v>3</v>
      </c>
      <c r="H162" s="18">
        <f t="shared" si="2"/>
        <v>104</v>
      </c>
      <c r="I162" s="28"/>
    </row>
    <row r="163" spans="1:9" ht="33.75" customHeight="1" x14ac:dyDescent="0.25">
      <c r="A163" s="41" t="s">
        <v>157</v>
      </c>
      <c r="B163" s="55" t="s">
        <v>340</v>
      </c>
      <c r="C163" s="19" t="s">
        <v>341</v>
      </c>
      <c r="D163" s="29">
        <v>195</v>
      </c>
      <c r="E163" s="17" t="s">
        <v>1</v>
      </c>
      <c r="F163" s="27">
        <v>1</v>
      </c>
      <c r="G163" s="17" t="s">
        <v>3</v>
      </c>
      <c r="H163" s="18">
        <f t="shared" si="2"/>
        <v>195</v>
      </c>
      <c r="I163" s="28"/>
    </row>
    <row r="164" spans="1:9" ht="33.75" customHeight="1" x14ac:dyDescent="0.25">
      <c r="A164" s="41" t="s">
        <v>157</v>
      </c>
      <c r="B164" s="55" t="s">
        <v>342</v>
      </c>
      <c r="C164" s="19" t="s">
        <v>113</v>
      </c>
      <c r="D164" s="29">
        <v>19</v>
      </c>
      <c r="E164" s="17" t="s">
        <v>1</v>
      </c>
      <c r="F164" s="27">
        <v>1</v>
      </c>
      <c r="G164" s="17" t="s">
        <v>3</v>
      </c>
      <c r="H164" s="18">
        <f t="shared" si="2"/>
        <v>19</v>
      </c>
      <c r="I164" s="28"/>
    </row>
    <row r="165" spans="1:9" ht="33.75" customHeight="1" x14ac:dyDescent="0.25">
      <c r="A165" s="41" t="s">
        <v>157</v>
      </c>
      <c r="B165" s="55" t="s">
        <v>343</v>
      </c>
      <c r="C165" s="19" t="s">
        <v>114</v>
      </c>
      <c r="D165" s="29">
        <v>19</v>
      </c>
      <c r="E165" s="17" t="s">
        <v>1</v>
      </c>
      <c r="F165" s="27">
        <v>1</v>
      </c>
      <c r="G165" s="17" t="s">
        <v>3</v>
      </c>
      <c r="H165" s="18">
        <f t="shared" si="2"/>
        <v>19</v>
      </c>
      <c r="I165" s="28"/>
    </row>
    <row r="166" spans="1:9" ht="33.75" customHeight="1" x14ac:dyDescent="0.25">
      <c r="A166" s="41" t="s">
        <v>157</v>
      </c>
      <c r="B166" s="55" t="s">
        <v>344</v>
      </c>
      <c r="C166" s="19" t="s">
        <v>115</v>
      </c>
      <c r="D166" s="29">
        <v>19</v>
      </c>
      <c r="E166" s="17" t="s">
        <v>1</v>
      </c>
      <c r="F166" s="27">
        <v>1</v>
      </c>
      <c r="G166" s="17" t="s">
        <v>3</v>
      </c>
      <c r="H166" s="18">
        <f t="shared" si="2"/>
        <v>19</v>
      </c>
      <c r="I166" s="28"/>
    </row>
    <row r="167" spans="1:9" ht="33.75" customHeight="1" x14ac:dyDescent="0.25">
      <c r="A167" s="41" t="s">
        <v>157</v>
      </c>
      <c r="B167" s="55" t="s">
        <v>345</v>
      </c>
      <c r="C167" s="19" t="s">
        <v>40</v>
      </c>
      <c r="D167" s="29">
        <v>110</v>
      </c>
      <c r="E167" s="17" t="s">
        <v>1</v>
      </c>
      <c r="F167" s="27">
        <v>1</v>
      </c>
      <c r="G167" s="17" t="s">
        <v>3</v>
      </c>
      <c r="H167" s="18">
        <f t="shared" si="2"/>
        <v>110</v>
      </c>
      <c r="I167" s="28"/>
    </row>
    <row r="168" spans="1:9" ht="33.75" customHeight="1" x14ac:dyDescent="0.25">
      <c r="A168" s="41" t="s">
        <v>157</v>
      </c>
      <c r="B168" s="55" t="s">
        <v>346</v>
      </c>
      <c r="C168" s="19" t="s">
        <v>39</v>
      </c>
      <c r="D168" s="29">
        <v>110</v>
      </c>
      <c r="E168" s="17" t="s">
        <v>1</v>
      </c>
      <c r="F168" s="27">
        <v>1</v>
      </c>
      <c r="G168" s="17" t="s">
        <v>3</v>
      </c>
      <c r="H168" s="18">
        <f t="shared" si="2"/>
        <v>110</v>
      </c>
      <c r="I168" s="28"/>
    </row>
    <row r="169" spans="1:9" ht="33.75" customHeight="1" x14ac:dyDescent="0.25">
      <c r="A169" s="41" t="s">
        <v>157</v>
      </c>
      <c r="B169" s="55" t="s">
        <v>347</v>
      </c>
      <c r="C169" s="19" t="s">
        <v>348</v>
      </c>
      <c r="D169" s="29">
        <v>110</v>
      </c>
      <c r="E169" s="17" t="s">
        <v>1</v>
      </c>
      <c r="F169" s="27">
        <v>1</v>
      </c>
      <c r="G169" s="17" t="s">
        <v>3</v>
      </c>
      <c r="H169" s="18">
        <f t="shared" si="2"/>
        <v>110</v>
      </c>
      <c r="I169" s="28"/>
    </row>
    <row r="170" spans="1:9" ht="33.75" customHeight="1" x14ac:dyDescent="0.25">
      <c r="A170" s="41" t="s">
        <v>157</v>
      </c>
      <c r="B170" s="55" t="s">
        <v>349</v>
      </c>
      <c r="C170" s="19" t="s">
        <v>98</v>
      </c>
      <c r="D170" s="29">
        <v>131</v>
      </c>
      <c r="E170" s="17" t="s">
        <v>1</v>
      </c>
      <c r="F170" s="27">
        <v>1</v>
      </c>
      <c r="G170" s="17" t="s">
        <v>3</v>
      </c>
      <c r="H170" s="18">
        <f t="shared" si="2"/>
        <v>131</v>
      </c>
      <c r="I170" s="28"/>
    </row>
    <row r="171" spans="1:9" ht="33.75" customHeight="1" x14ac:dyDescent="0.25">
      <c r="A171" s="41" t="s">
        <v>157</v>
      </c>
      <c r="B171" s="55" t="s">
        <v>350</v>
      </c>
      <c r="C171" s="19" t="s">
        <v>99</v>
      </c>
      <c r="D171" s="29">
        <v>131</v>
      </c>
      <c r="E171" s="17" t="s">
        <v>1</v>
      </c>
      <c r="F171" s="27">
        <v>1</v>
      </c>
      <c r="G171" s="17" t="s">
        <v>3</v>
      </c>
      <c r="H171" s="18">
        <f t="shared" si="2"/>
        <v>131</v>
      </c>
      <c r="I171" s="28"/>
    </row>
    <row r="172" spans="1:9" ht="33.75" customHeight="1" x14ac:dyDescent="0.25">
      <c r="A172" s="41" t="s">
        <v>157</v>
      </c>
      <c r="B172" s="55" t="s">
        <v>351</v>
      </c>
      <c r="C172" s="19" t="s">
        <v>100</v>
      </c>
      <c r="D172" s="29">
        <v>131</v>
      </c>
      <c r="E172" s="17" t="s">
        <v>1</v>
      </c>
      <c r="F172" s="27">
        <v>1</v>
      </c>
      <c r="G172" s="17" t="s">
        <v>3</v>
      </c>
      <c r="H172" s="18">
        <f t="shared" si="2"/>
        <v>131</v>
      </c>
      <c r="I172" s="28"/>
    </row>
    <row r="173" spans="1:9" ht="33.75" customHeight="1" x14ac:dyDescent="0.25">
      <c r="A173" s="41" t="s">
        <v>157</v>
      </c>
      <c r="B173" s="55" t="s">
        <v>352</v>
      </c>
      <c r="C173" s="19" t="s">
        <v>105</v>
      </c>
      <c r="D173" s="29">
        <v>131</v>
      </c>
      <c r="E173" s="17" t="s">
        <v>1</v>
      </c>
      <c r="F173" s="27">
        <v>1</v>
      </c>
      <c r="G173" s="17" t="s">
        <v>3</v>
      </c>
      <c r="H173" s="18">
        <f t="shared" si="2"/>
        <v>131</v>
      </c>
      <c r="I173" s="28"/>
    </row>
    <row r="174" spans="1:9" ht="33.75" customHeight="1" x14ac:dyDescent="0.25">
      <c r="A174" s="41" t="s">
        <v>157</v>
      </c>
      <c r="B174" s="55" t="s">
        <v>353</v>
      </c>
      <c r="C174" s="19" t="s">
        <v>102</v>
      </c>
      <c r="D174" s="29">
        <v>131</v>
      </c>
      <c r="E174" s="17" t="s">
        <v>1</v>
      </c>
      <c r="F174" s="27">
        <v>1</v>
      </c>
      <c r="G174" s="17" t="s">
        <v>3</v>
      </c>
      <c r="H174" s="18">
        <f t="shared" si="2"/>
        <v>131</v>
      </c>
      <c r="I174" s="28"/>
    </row>
    <row r="175" spans="1:9" ht="33.75" customHeight="1" x14ac:dyDescent="0.25">
      <c r="A175" s="41" t="s">
        <v>157</v>
      </c>
      <c r="B175" s="55" t="s">
        <v>354</v>
      </c>
      <c r="C175" s="19" t="s">
        <v>101</v>
      </c>
      <c r="D175" s="29">
        <v>131</v>
      </c>
      <c r="E175" s="17" t="s">
        <v>1</v>
      </c>
      <c r="F175" s="27">
        <v>1</v>
      </c>
      <c r="G175" s="17" t="s">
        <v>3</v>
      </c>
      <c r="H175" s="18">
        <f t="shared" si="2"/>
        <v>131</v>
      </c>
      <c r="I175" s="28"/>
    </row>
    <row r="176" spans="1:9" ht="33.75" customHeight="1" x14ac:dyDescent="0.25">
      <c r="A176" s="41" t="s">
        <v>157</v>
      </c>
      <c r="B176" s="55" t="s">
        <v>355</v>
      </c>
      <c r="C176" s="19" t="s">
        <v>103</v>
      </c>
      <c r="D176" s="29">
        <v>131</v>
      </c>
      <c r="E176" s="17" t="s">
        <v>1</v>
      </c>
      <c r="F176" s="27">
        <v>1</v>
      </c>
      <c r="G176" s="17" t="s">
        <v>3</v>
      </c>
      <c r="H176" s="18">
        <f t="shared" si="2"/>
        <v>131</v>
      </c>
      <c r="I176" s="28"/>
    </row>
    <row r="177" spans="1:9" ht="33.75" customHeight="1" x14ac:dyDescent="0.25">
      <c r="A177" s="41" t="s">
        <v>157</v>
      </c>
      <c r="B177" s="55" t="s">
        <v>356</v>
      </c>
      <c r="C177" s="19" t="s">
        <v>104</v>
      </c>
      <c r="D177" s="29">
        <v>131</v>
      </c>
      <c r="E177" s="17" t="s">
        <v>1</v>
      </c>
      <c r="F177" s="27">
        <v>1</v>
      </c>
      <c r="G177" s="17" t="s">
        <v>3</v>
      </c>
      <c r="H177" s="18">
        <f t="shared" si="2"/>
        <v>131</v>
      </c>
      <c r="I177" s="28"/>
    </row>
    <row r="178" spans="1:9" ht="33.75" customHeight="1" x14ac:dyDescent="0.25">
      <c r="A178" s="41" t="s">
        <v>157</v>
      </c>
      <c r="B178" s="55" t="s">
        <v>357</v>
      </c>
      <c r="C178" s="19" t="s">
        <v>358</v>
      </c>
      <c r="D178" s="29">
        <v>131</v>
      </c>
      <c r="E178" s="17" t="s">
        <v>1</v>
      </c>
      <c r="F178" s="27">
        <v>1</v>
      </c>
      <c r="G178" s="17" t="s">
        <v>3</v>
      </c>
      <c r="H178" s="18">
        <f t="shared" si="2"/>
        <v>131</v>
      </c>
      <c r="I178" s="28"/>
    </row>
    <row r="179" spans="1:9" ht="33.75" customHeight="1" x14ac:dyDescent="0.25">
      <c r="A179" s="41" t="s">
        <v>157</v>
      </c>
      <c r="B179" s="55" t="s">
        <v>359</v>
      </c>
      <c r="C179" s="19" t="s">
        <v>360</v>
      </c>
      <c r="D179" s="29">
        <v>882</v>
      </c>
      <c r="E179" s="17" t="s">
        <v>1</v>
      </c>
      <c r="F179" s="27">
        <v>1</v>
      </c>
      <c r="G179" s="17" t="s">
        <v>3</v>
      </c>
      <c r="H179" s="18">
        <f t="shared" si="2"/>
        <v>882</v>
      </c>
      <c r="I179" s="28"/>
    </row>
    <row r="180" spans="1:9" ht="33.75" customHeight="1" x14ac:dyDescent="0.25">
      <c r="A180" s="41" t="s">
        <v>157</v>
      </c>
      <c r="B180" s="55" t="s">
        <v>361</v>
      </c>
      <c r="C180" s="19" t="s">
        <v>362</v>
      </c>
      <c r="D180" s="29">
        <v>115</v>
      </c>
      <c r="E180" s="17" t="s">
        <v>1</v>
      </c>
      <c r="F180" s="27">
        <v>1</v>
      </c>
      <c r="G180" s="17" t="s">
        <v>3</v>
      </c>
      <c r="H180" s="18">
        <f t="shared" si="2"/>
        <v>115</v>
      </c>
      <c r="I180" s="28"/>
    </row>
    <row r="181" spans="1:9" ht="33.75" customHeight="1" x14ac:dyDescent="0.25">
      <c r="A181" s="41" t="s">
        <v>157</v>
      </c>
      <c r="B181" s="55" t="s">
        <v>363</v>
      </c>
      <c r="C181" s="19" t="s">
        <v>364</v>
      </c>
      <c r="D181" s="29">
        <v>115</v>
      </c>
      <c r="E181" s="17" t="s">
        <v>1</v>
      </c>
      <c r="F181" s="27">
        <v>1</v>
      </c>
      <c r="G181" s="17" t="s">
        <v>3</v>
      </c>
      <c r="H181" s="18">
        <f t="shared" si="2"/>
        <v>115</v>
      </c>
      <c r="I181" s="28"/>
    </row>
    <row r="182" spans="1:9" ht="33.75" customHeight="1" x14ac:dyDescent="0.25">
      <c r="A182" s="41" t="s">
        <v>157</v>
      </c>
      <c r="B182" s="55" t="s">
        <v>365</v>
      </c>
      <c r="C182" s="19" t="s">
        <v>366</v>
      </c>
      <c r="D182" s="29">
        <v>115</v>
      </c>
      <c r="E182" s="17" t="s">
        <v>1</v>
      </c>
      <c r="F182" s="27">
        <v>1</v>
      </c>
      <c r="G182" s="17" t="s">
        <v>3</v>
      </c>
      <c r="H182" s="18">
        <f t="shared" si="2"/>
        <v>115</v>
      </c>
      <c r="I182" s="28"/>
    </row>
    <row r="183" spans="1:9" ht="33.75" customHeight="1" x14ac:dyDescent="0.25">
      <c r="A183" s="41" t="s">
        <v>157</v>
      </c>
      <c r="B183" s="55" t="s">
        <v>367</v>
      </c>
      <c r="C183" s="19" t="s">
        <v>368</v>
      </c>
      <c r="D183" s="29">
        <v>115</v>
      </c>
      <c r="E183" s="17" t="s">
        <v>1</v>
      </c>
      <c r="F183" s="27">
        <v>1</v>
      </c>
      <c r="G183" s="17" t="s">
        <v>3</v>
      </c>
      <c r="H183" s="18">
        <f t="shared" si="2"/>
        <v>115</v>
      </c>
      <c r="I183" s="28"/>
    </row>
    <row r="184" spans="1:9" ht="33.75" customHeight="1" x14ac:dyDescent="0.25">
      <c r="A184" s="41" t="s">
        <v>157</v>
      </c>
      <c r="B184" s="55" t="s">
        <v>369</v>
      </c>
      <c r="C184" s="19" t="s">
        <v>370</v>
      </c>
      <c r="D184" s="29">
        <v>131</v>
      </c>
      <c r="E184" s="17" t="s">
        <v>1</v>
      </c>
      <c r="F184" s="27">
        <v>1</v>
      </c>
      <c r="G184" s="17" t="s">
        <v>3</v>
      </c>
      <c r="H184" s="18">
        <f t="shared" si="2"/>
        <v>131</v>
      </c>
      <c r="I184" s="28"/>
    </row>
    <row r="185" spans="1:9" ht="33.75" customHeight="1" x14ac:dyDescent="0.25">
      <c r="A185" s="41" t="s">
        <v>157</v>
      </c>
      <c r="B185" s="55" t="s">
        <v>371</v>
      </c>
      <c r="C185" s="19" t="s">
        <v>372</v>
      </c>
      <c r="D185" s="29">
        <v>131</v>
      </c>
      <c r="E185" s="17" t="s">
        <v>1</v>
      </c>
      <c r="F185" s="27">
        <v>1</v>
      </c>
      <c r="G185" s="17" t="s">
        <v>3</v>
      </c>
      <c r="H185" s="18">
        <f t="shared" si="2"/>
        <v>131</v>
      </c>
      <c r="I185" s="28"/>
    </row>
    <row r="186" spans="1:9" ht="33.75" customHeight="1" x14ac:dyDescent="0.25">
      <c r="A186" s="41" t="s">
        <v>157</v>
      </c>
      <c r="B186" s="55" t="s">
        <v>373</v>
      </c>
      <c r="C186" s="19" t="s">
        <v>374</v>
      </c>
      <c r="D186" s="29">
        <v>131</v>
      </c>
      <c r="E186" s="17" t="s">
        <v>1</v>
      </c>
      <c r="F186" s="27">
        <v>1</v>
      </c>
      <c r="G186" s="17" t="s">
        <v>3</v>
      </c>
      <c r="H186" s="18">
        <f t="shared" si="2"/>
        <v>131</v>
      </c>
      <c r="I186" s="28"/>
    </row>
    <row r="187" spans="1:9" ht="33.75" customHeight="1" x14ac:dyDescent="0.25">
      <c r="A187" s="41" t="s">
        <v>157</v>
      </c>
      <c r="B187" s="55" t="s">
        <v>375</v>
      </c>
      <c r="C187" s="19" t="s">
        <v>376</v>
      </c>
      <c r="D187" s="29">
        <v>131</v>
      </c>
      <c r="E187" s="17" t="s">
        <v>1</v>
      </c>
      <c r="F187" s="27">
        <v>1</v>
      </c>
      <c r="G187" s="17" t="s">
        <v>3</v>
      </c>
      <c r="H187" s="18">
        <f t="shared" si="2"/>
        <v>131</v>
      </c>
      <c r="I187" s="28"/>
    </row>
    <row r="188" spans="1:9" ht="33.75" customHeight="1" x14ac:dyDescent="0.25">
      <c r="A188" s="41" t="s">
        <v>157</v>
      </c>
      <c r="B188" s="55" t="s">
        <v>377</v>
      </c>
      <c r="C188" s="19" t="s">
        <v>378</v>
      </c>
      <c r="D188" s="29">
        <v>131</v>
      </c>
      <c r="E188" s="17" t="s">
        <v>1</v>
      </c>
      <c r="F188" s="27">
        <v>1</v>
      </c>
      <c r="G188" s="17" t="s">
        <v>3</v>
      </c>
      <c r="H188" s="18">
        <f t="shared" si="2"/>
        <v>131</v>
      </c>
      <c r="I188" s="28"/>
    </row>
    <row r="189" spans="1:9" ht="33.75" customHeight="1" x14ac:dyDescent="0.25">
      <c r="A189" s="41" t="s">
        <v>157</v>
      </c>
      <c r="B189" s="55" t="s">
        <v>379</v>
      </c>
      <c r="C189" s="19" t="s">
        <v>380</v>
      </c>
      <c r="D189" s="29">
        <v>48</v>
      </c>
      <c r="E189" s="17" t="s">
        <v>1</v>
      </c>
      <c r="F189" s="27">
        <v>1</v>
      </c>
      <c r="G189" s="17" t="s">
        <v>3</v>
      </c>
      <c r="H189" s="18">
        <f t="shared" si="2"/>
        <v>48</v>
      </c>
      <c r="I189" s="28"/>
    </row>
    <row r="190" spans="1:9" ht="33.75" customHeight="1" x14ac:dyDescent="0.25">
      <c r="A190" s="41" t="s">
        <v>157</v>
      </c>
      <c r="B190" s="55" t="s">
        <v>381</v>
      </c>
      <c r="C190" s="19" t="s">
        <v>382</v>
      </c>
      <c r="D190" s="29">
        <v>151</v>
      </c>
      <c r="E190" s="17" t="s">
        <v>1</v>
      </c>
      <c r="F190" s="27">
        <v>1</v>
      </c>
      <c r="G190" s="17" t="s">
        <v>3</v>
      </c>
      <c r="H190" s="18">
        <f t="shared" si="2"/>
        <v>151</v>
      </c>
      <c r="I190" s="28"/>
    </row>
    <row r="191" spans="1:9" ht="33.75" customHeight="1" x14ac:dyDescent="0.25">
      <c r="A191" s="41" t="s">
        <v>157</v>
      </c>
      <c r="B191" s="55" t="s">
        <v>383</v>
      </c>
      <c r="C191" s="19" t="s">
        <v>384</v>
      </c>
      <c r="D191" s="29">
        <v>29</v>
      </c>
      <c r="E191" s="17" t="s">
        <v>1</v>
      </c>
      <c r="F191" s="27">
        <v>1</v>
      </c>
      <c r="G191" s="17" t="s">
        <v>3</v>
      </c>
      <c r="H191" s="18">
        <f t="shared" si="2"/>
        <v>29</v>
      </c>
      <c r="I191" s="28"/>
    </row>
    <row r="192" spans="1:9" ht="33.75" customHeight="1" x14ac:dyDescent="0.25">
      <c r="A192" s="41" t="s">
        <v>157</v>
      </c>
      <c r="B192" s="55" t="s">
        <v>385</v>
      </c>
      <c r="C192" s="19" t="s">
        <v>41</v>
      </c>
      <c r="D192" s="29">
        <v>16</v>
      </c>
      <c r="E192" s="17" t="s">
        <v>1</v>
      </c>
      <c r="F192" s="27">
        <v>1</v>
      </c>
      <c r="G192" s="17" t="s">
        <v>3</v>
      </c>
      <c r="H192" s="18">
        <f t="shared" si="2"/>
        <v>16</v>
      </c>
      <c r="I192" s="28"/>
    </row>
    <row r="193" spans="1:9" ht="33.75" customHeight="1" x14ac:dyDescent="0.25">
      <c r="A193" s="41" t="s">
        <v>157</v>
      </c>
      <c r="B193" s="55" t="s">
        <v>386</v>
      </c>
      <c r="C193" s="19" t="s">
        <v>126</v>
      </c>
      <c r="D193" s="29">
        <v>148</v>
      </c>
      <c r="E193" s="17" t="s">
        <v>1</v>
      </c>
      <c r="F193" s="27">
        <v>1</v>
      </c>
      <c r="G193" s="17" t="s">
        <v>3</v>
      </c>
      <c r="H193" s="18">
        <f t="shared" si="2"/>
        <v>148</v>
      </c>
      <c r="I193" s="28"/>
    </row>
    <row r="194" spans="1:9" ht="33.75" customHeight="1" x14ac:dyDescent="0.25">
      <c r="A194" s="41" t="s">
        <v>157</v>
      </c>
      <c r="B194" s="55" t="s">
        <v>387</v>
      </c>
      <c r="C194" s="19" t="s">
        <v>388</v>
      </c>
      <c r="D194" s="29">
        <v>185</v>
      </c>
      <c r="E194" s="17" t="s">
        <v>1</v>
      </c>
      <c r="F194" s="27">
        <v>1</v>
      </c>
      <c r="G194" s="17" t="s">
        <v>3</v>
      </c>
      <c r="H194" s="18">
        <f t="shared" si="2"/>
        <v>185</v>
      </c>
      <c r="I194" s="28"/>
    </row>
    <row r="195" spans="1:9" ht="33.75" customHeight="1" x14ac:dyDescent="0.25">
      <c r="A195" s="41" t="s">
        <v>157</v>
      </c>
      <c r="B195" s="55" t="s">
        <v>389</v>
      </c>
      <c r="C195" s="19" t="s">
        <v>125</v>
      </c>
      <c r="D195" s="29">
        <v>971</v>
      </c>
      <c r="E195" s="17" t="s">
        <v>1</v>
      </c>
      <c r="F195" s="27">
        <v>1</v>
      </c>
      <c r="G195" s="17" t="s">
        <v>3</v>
      </c>
      <c r="H195" s="18">
        <f t="shared" si="2"/>
        <v>971</v>
      </c>
      <c r="I195" s="28"/>
    </row>
    <row r="196" spans="1:9" ht="33.75" customHeight="1" x14ac:dyDescent="0.25">
      <c r="A196" s="41" t="s">
        <v>157</v>
      </c>
      <c r="B196" s="55" t="s">
        <v>390</v>
      </c>
      <c r="C196" s="19" t="s">
        <v>29</v>
      </c>
      <c r="D196" s="29">
        <v>77</v>
      </c>
      <c r="E196" s="17" t="s">
        <v>1</v>
      </c>
      <c r="F196" s="27">
        <v>1</v>
      </c>
      <c r="G196" s="17" t="s">
        <v>3</v>
      </c>
      <c r="H196" s="18">
        <f t="shared" si="2"/>
        <v>77</v>
      </c>
      <c r="I196" s="28"/>
    </row>
    <row r="197" spans="1:9" ht="33.75" customHeight="1" x14ac:dyDescent="0.25">
      <c r="A197" s="41" t="s">
        <v>156</v>
      </c>
      <c r="B197" s="55" t="s">
        <v>391</v>
      </c>
      <c r="C197" s="19" t="s">
        <v>81</v>
      </c>
      <c r="D197" s="29">
        <v>33</v>
      </c>
      <c r="E197" s="17" t="s">
        <v>1</v>
      </c>
      <c r="F197" s="27">
        <v>1</v>
      </c>
      <c r="G197" s="17" t="s">
        <v>3</v>
      </c>
      <c r="H197" s="18">
        <f t="shared" si="2"/>
        <v>33</v>
      </c>
      <c r="I197" s="28"/>
    </row>
    <row r="198" spans="1:9" ht="33.75" customHeight="1" x14ac:dyDescent="0.25">
      <c r="A198" s="41" t="s">
        <v>156</v>
      </c>
      <c r="B198" s="55" t="s">
        <v>392</v>
      </c>
      <c r="C198" s="19" t="s">
        <v>15</v>
      </c>
      <c r="D198" s="29">
        <v>33</v>
      </c>
      <c r="E198" s="17" t="s">
        <v>1</v>
      </c>
      <c r="F198" s="27">
        <v>1</v>
      </c>
      <c r="G198" s="17" t="s">
        <v>3</v>
      </c>
      <c r="H198" s="18">
        <f t="shared" si="2"/>
        <v>33</v>
      </c>
      <c r="I198" s="28"/>
    </row>
    <row r="199" spans="1:9" ht="33.75" customHeight="1" x14ac:dyDescent="0.25">
      <c r="A199" s="41" t="s">
        <v>156</v>
      </c>
      <c r="B199" s="55" t="s">
        <v>395</v>
      </c>
      <c r="C199" s="19" t="s">
        <v>38</v>
      </c>
      <c r="D199" s="29">
        <v>45</v>
      </c>
      <c r="E199" s="17" t="s">
        <v>1</v>
      </c>
      <c r="F199" s="27">
        <v>1</v>
      </c>
      <c r="G199" s="17" t="s">
        <v>3</v>
      </c>
      <c r="H199" s="18">
        <f t="shared" si="2"/>
        <v>45</v>
      </c>
      <c r="I199" s="28"/>
    </row>
    <row r="200" spans="1:9" ht="33.75" customHeight="1" x14ac:dyDescent="0.25">
      <c r="A200" s="41" t="s">
        <v>156</v>
      </c>
      <c r="B200" s="55" t="s">
        <v>396</v>
      </c>
      <c r="C200" s="19" t="s">
        <v>94</v>
      </c>
      <c r="D200" s="29">
        <v>15</v>
      </c>
      <c r="E200" s="17" t="s">
        <v>1</v>
      </c>
      <c r="F200" s="27">
        <v>2</v>
      </c>
      <c r="G200" s="17" t="s">
        <v>3</v>
      </c>
      <c r="H200" s="18">
        <f t="shared" si="2"/>
        <v>30</v>
      </c>
      <c r="I200" s="28"/>
    </row>
    <row r="201" spans="1:9" ht="33.75" customHeight="1" x14ac:dyDescent="0.25">
      <c r="A201" s="41" t="s">
        <v>156</v>
      </c>
      <c r="B201" s="55" t="s">
        <v>397</v>
      </c>
      <c r="C201" s="19" t="s">
        <v>134</v>
      </c>
      <c r="D201" s="29">
        <v>5.6</v>
      </c>
      <c r="E201" s="17" t="s">
        <v>1</v>
      </c>
      <c r="F201" s="27">
        <v>3</v>
      </c>
      <c r="G201" s="17" t="s">
        <v>3</v>
      </c>
      <c r="H201" s="18">
        <f t="shared" si="2"/>
        <v>16.799999999999997</v>
      </c>
      <c r="I201" s="28"/>
    </row>
    <row r="202" spans="1:9" ht="33.75" customHeight="1" x14ac:dyDescent="0.25">
      <c r="A202" s="41" t="s">
        <v>157</v>
      </c>
      <c r="B202" s="55" t="s">
        <v>398</v>
      </c>
      <c r="C202" s="19" t="s">
        <v>97</v>
      </c>
      <c r="D202" s="29">
        <v>2.4</v>
      </c>
      <c r="E202" s="17" t="s">
        <v>1</v>
      </c>
      <c r="F202" s="27">
        <v>1</v>
      </c>
      <c r="G202" s="17" t="s">
        <v>3</v>
      </c>
      <c r="H202" s="18">
        <f t="shared" si="2"/>
        <v>2.4</v>
      </c>
      <c r="I202" s="28"/>
    </row>
    <row r="203" spans="1:9" ht="33.75" customHeight="1" x14ac:dyDescent="0.25">
      <c r="A203" s="41" t="s">
        <v>156</v>
      </c>
      <c r="B203" s="55" t="s">
        <v>399</v>
      </c>
      <c r="C203" s="19" t="s">
        <v>17</v>
      </c>
      <c r="D203" s="29">
        <v>8.8000000000000007</v>
      </c>
      <c r="E203" s="17" t="s">
        <v>1</v>
      </c>
      <c r="F203" s="27">
        <v>1</v>
      </c>
      <c r="G203" s="17" t="s">
        <v>3</v>
      </c>
      <c r="H203" s="18">
        <f t="shared" si="2"/>
        <v>8.8000000000000007</v>
      </c>
      <c r="I203" s="28"/>
    </row>
    <row r="204" spans="1:9" ht="33.75" customHeight="1" x14ac:dyDescent="0.25">
      <c r="A204" s="41" t="s">
        <v>156</v>
      </c>
      <c r="B204" s="55" t="s">
        <v>400</v>
      </c>
      <c r="C204" s="19" t="s">
        <v>62</v>
      </c>
      <c r="D204" s="29">
        <v>2</v>
      </c>
      <c r="E204" s="17" t="s">
        <v>1</v>
      </c>
      <c r="F204" s="27">
        <v>4</v>
      </c>
      <c r="G204" s="17" t="s">
        <v>3</v>
      </c>
      <c r="H204" s="18">
        <f t="shared" si="2"/>
        <v>8</v>
      </c>
      <c r="I204" s="28"/>
    </row>
    <row r="205" spans="1:9" ht="33.75" customHeight="1" x14ac:dyDescent="0.25">
      <c r="A205" s="41" t="s">
        <v>156</v>
      </c>
      <c r="B205" s="55" t="s">
        <v>401</v>
      </c>
      <c r="C205" s="19" t="s">
        <v>130</v>
      </c>
      <c r="D205" s="29">
        <v>0.8</v>
      </c>
      <c r="E205" s="17" t="s">
        <v>1</v>
      </c>
      <c r="F205" s="27">
        <v>4</v>
      </c>
      <c r="G205" s="17" t="s">
        <v>3</v>
      </c>
      <c r="H205" s="18">
        <f t="shared" si="2"/>
        <v>3.2</v>
      </c>
      <c r="I205" s="28"/>
    </row>
    <row r="206" spans="1:9" ht="33.75" customHeight="1" x14ac:dyDescent="0.25">
      <c r="A206" s="41" t="s">
        <v>156</v>
      </c>
      <c r="B206" s="55" t="s">
        <v>402</v>
      </c>
      <c r="C206" s="19" t="s">
        <v>129</v>
      </c>
      <c r="D206" s="29">
        <v>0.7</v>
      </c>
      <c r="E206" s="17" t="s">
        <v>1</v>
      </c>
      <c r="F206" s="27">
        <v>4</v>
      </c>
      <c r="G206" s="17" t="s">
        <v>3</v>
      </c>
      <c r="H206" s="18">
        <f t="shared" si="2"/>
        <v>2.8</v>
      </c>
      <c r="I206" s="28"/>
    </row>
    <row r="207" spans="1:9" ht="33.75" customHeight="1" x14ac:dyDescent="0.25">
      <c r="A207" s="41" t="s">
        <v>156</v>
      </c>
      <c r="B207" s="55" t="s">
        <v>403</v>
      </c>
      <c r="C207" s="19" t="s">
        <v>132</v>
      </c>
      <c r="D207" s="29">
        <v>21</v>
      </c>
      <c r="E207" s="17" t="s">
        <v>1</v>
      </c>
      <c r="F207" s="27">
        <v>4</v>
      </c>
      <c r="G207" s="17" t="s">
        <v>3</v>
      </c>
      <c r="H207" s="18">
        <f t="shared" si="2"/>
        <v>84</v>
      </c>
      <c r="I207" s="28"/>
    </row>
    <row r="208" spans="1:9" ht="33.75" customHeight="1" x14ac:dyDescent="0.25">
      <c r="A208" s="41" t="s">
        <v>156</v>
      </c>
      <c r="B208" s="55" t="s">
        <v>404</v>
      </c>
      <c r="C208" s="19" t="s">
        <v>405</v>
      </c>
      <c r="D208" s="29">
        <v>12</v>
      </c>
      <c r="E208" s="17" t="s">
        <v>1</v>
      </c>
      <c r="F208" s="27">
        <v>4</v>
      </c>
      <c r="G208" s="17" t="s">
        <v>3</v>
      </c>
      <c r="H208" s="18">
        <f t="shared" si="2"/>
        <v>48</v>
      </c>
      <c r="I208" s="28"/>
    </row>
    <row r="209" spans="1:9" ht="33.75" customHeight="1" x14ac:dyDescent="0.25">
      <c r="A209" s="41" t="s">
        <v>156</v>
      </c>
      <c r="B209" s="55" t="s">
        <v>406</v>
      </c>
      <c r="C209" s="19" t="s">
        <v>131</v>
      </c>
      <c r="D209" s="29">
        <v>7.5</v>
      </c>
      <c r="E209" s="17" t="s">
        <v>1</v>
      </c>
      <c r="F209" s="27">
        <v>6</v>
      </c>
      <c r="G209" s="17" t="s">
        <v>3</v>
      </c>
      <c r="H209" s="18">
        <f t="shared" si="2"/>
        <v>45</v>
      </c>
      <c r="I209" s="28"/>
    </row>
    <row r="210" spans="1:9" ht="33.75" customHeight="1" x14ac:dyDescent="0.25">
      <c r="A210" s="41" t="s">
        <v>156</v>
      </c>
      <c r="B210" s="55" t="s">
        <v>407</v>
      </c>
      <c r="C210" s="19" t="s">
        <v>31</v>
      </c>
      <c r="D210" s="29">
        <v>6.9</v>
      </c>
      <c r="E210" s="17" t="s">
        <v>1</v>
      </c>
      <c r="F210" s="27">
        <v>1</v>
      </c>
      <c r="G210" s="17" t="s">
        <v>3</v>
      </c>
      <c r="H210" s="18">
        <f t="shared" si="2"/>
        <v>6.9</v>
      </c>
      <c r="I210" s="28"/>
    </row>
    <row r="211" spans="1:9" ht="33.75" customHeight="1" x14ac:dyDescent="0.25">
      <c r="A211" s="41" t="s">
        <v>156</v>
      </c>
      <c r="B211" s="55" t="s">
        <v>408</v>
      </c>
      <c r="C211" s="19" t="s">
        <v>127</v>
      </c>
      <c r="D211" s="29">
        <v>19</v>
      </c>
      <c r="E211" s="17" t="s">
        <v>1</v>
      </c>
      <c r="F211" s="27">
        <v>2</v>
      </c>
      <c r="G211" s="17" t="s">
        <v>3</v>
      </c>
      <c r="H211" s="18">
        <f t="shared" si="2"/>
        <v>38</v>
      </c>
      <c r="I211" s="28"/>
    </row>
    <row r="212" spans="1:9" ht="33.75" customHeight="1" x14ac:dyDescent="0.25">
      <c r="A212" s="41" t="s">
        <v>156</v>
      </c>
      <c r="B212" s="55" t="s">
        <v>409</v>
      </c>
      <c r="C212" s="19" t="s">
        <v>60</v>
      </c>
      <c r="D212" s="29">
        <v>40</v>
      </c>
      <c r="E212" s="17" t="s">
        <v>1</v>
      </c>
      <c r="F212" s="27">
        <v>1</v>
      </c>
      <c r="G212" s="17" t="s">
        <v>3</v>
      </c>
      <c r="H212" s="18">
        <f t="shared" si="2"/>
        <v>40</v>
      </c>
      <c r="I212" s="28"/>
    </row>
    <row r="213" spans="1:9" ht="33.75" customHeight="1" x14ac:dyDescent="0.25">
      <c r="A213" s="41" t="s">
        <v>156</v>
      </c>
      <c r="B213" s="55" t="s">
        <v>410</v>
      </c>
      <c r="C213" s="19" t="s">
        <v>145</v>
      </c>
      <c r="D213" s="29">
        <v>26</v>
      </c>
      <c r="E213" s="17" t="s">
        <v>1</v>
      </c>
      <c r="F213" s="27">
        <v>1</v>
      </c>
      <c r="G213" s="17" t="s">
        <v>3</v>
      </c>
      <c r="H213" s="18">
        <f t="shared" ref="H213:H237" si="3">D213*F213</f>
        <v>26</v>
      </c>
      <c r="I213" s="28"/>
    </row>
    <row r="214" spans="1:9" ht="33.75" customHeight="1" x14ac:dyDescent="0.25">
      <c r="A214" s="41" t="s">
        <v>156</v>
      </c>
      <c r="B214" s="55" t="s">
        <v>411</v>
      </c>
      <c r="C214" s="19" t="s">
        <v>71</v>
      </c>
      <c r="D214" s="29">
        <v>11</v>
      </c>
      <c r="E214" s="17" t="s">
        <v>1</v>
      </c>
      <c r="F214" s="27">
        <v>2</v>
      </c>
      <c r="G214" s="17" t="s">
        <v>3</v>
      </c>
      <c r="H214" s="18">
        <f t="shared" si="3"/>
        <v>22</v>
      </c>
      <c r="I214" s="28"/>
    </row>
    <row r="215" spans="1:9" ht="33.75" customHeight="1" x14ac:dyDescent="0.25">
      <c r="A215" s="41" t="s">
        <v>156</v>
      </c>
      <c r="B215" s="55" t="s">
        <v>412</v>
      </c>
      <c r="C215" s="19" t="s">
        <v>413</v>
      </c>
      <c r="D215" s="29">
        <v>19</v>
      </c>
      <c r="E215" s="17" t="s">
        <v>1</v>
      </c>
      <c r="F215" s="27">
        <v>1</v>
      </c>
      <c r="G215" s="17" t="s">
        <v>3</v>
      </c>
      <c r="H215" s="18">
        <f t="shared" si="3"/>
        <v>19</v>
      </c>
      <c r="I215" s="28"/>
    </row>
    <row r="216" spans="1:9" ht="33.75" customHeight="1" x14ac:dyDescent="0.25">
      <c r="A216" s="41" t="s">
        <v>156</v>
      </c>
      <c r="B216" s="55" t="s">
        <v>414</v>
      </c>
      <c r="C216" s="19" t="s">
        <v>139</v>
      </c>
      <c r="D216" s="29">
        <v>233</v>
      </c>
      <c r="E216" s="17" t="s">
        <v>1</v>
      </c>
      <c r="F216" s="27">
        <v>1</v>
      </c>
      <c r="G216" s="17" t="s">
        <v>3</v>
      </c>
      <c r="H216" s="18">
        <f t="shared" si="3"/>
        <v>233</v>
      </c>
      <c r="I216" s="28"/>
    </row>
    <row r="217" spans="1:9" ht="33.75" customHeight="1" x14ac:dyDescent="0.25">
      <c r="A217" s="41" t="s">
        <v>156</v>
      </c>
      <c r="B217" s="55" t="s">
        <v>415</v>
      </c>
      <c r="C217" s="19" t="s">
        <v>137</v>
      </c>
      <c r="D217" s="29">
        <v>1</v>
      </c>
      <c r="E217" s="17" t="s">
        <v>1</v>
      </c>
      <c r="F217" s="27">
        <v>4</v>
      </c>
      <c r="G217" s="17" t="s">
        <v>3</v>
      </c>
      <c r="H217" s="18">
        <f t="shared" si="3"/>
        <v>4</v>
      </c>
      <c r="I217" s="28"/>
    </row>
    <row r="218" spans="1:9" ht="33.75" customHeight="1" x14ac:dyDescent="0.25">
      <c r="A218" s="41" t="s">
        <v>157</v>
      </c>
      <c r="B218" s="55" t="s">
        <v>416</v>
      </c>
      <c r="C218" s="19" t="s">
        <v>33</v>
      </c>
      <c r="D218" s="29">
        <v>5.0999999999999996</v>
      </c>
      <c r="E218" s="17" t="s">
        <v>1</v>
      </c>
      <c r="F218" s="27">
        <v>1</v>
      </c>
      <c r="G218" s="17" t="s">
        <v>3</v>
      </c>
      <c r="H218" s="18">
        <f t="shared" si="3"/>
        <v>5.0999999999999996</v>
      </c>
      <c r="I218" s="28"/>
    </row>
    <row r="219" spans="1:9" ht="33.75" customHeight="1" x14ac:dyDescent="0.25">
      <c r="A219" s="41" t="s">
        <v>157</v>
      </c>
      <c r="B219" s="55" t="s">
        <v>417</v>
      </c>
      <c r="C219" s="19" t="s">
        <v>418</v>
      </c>
      <c r="D219" s="29">
        <v>3.4</v>
      </c>
      <c r="E219" s="17" t="s">
        <v>1</v>
      </c>
      <c r="F219" s="27">
        <v>1</v>
      </c>
      <c r="G219" s="17" t="s">
        <v>3</v>
      </c>
      <c r="H219" s="18">
        <f t="shared" si="3"/>
        <v>3.4</v>
      </c>
      <c r="I219" s="28"/>
    </row>
    <row r="220" spans="1:9" ht="33.75" customHeight="1" x14ac:dyDescent="0.25">
      <c r="A220" s="41" t="s">
        <v>157</v>
      </c>
      <c r="B220" s="55" t="s">
        <v>419</v>
      </c>
      <c r="C220" s="19" t="s">
        <v>420</v>
      </c>
      <c r="D220" s="29">
        <v>2.1</v>
      </c>
      <c r="E220" s="17" t="s">
        <v>1</v>
      </c>
      <c r="F220" s="27">
        <v>1</v>
      </c>
      <c r="G220" s="17" t="s">
        <v>3</v>
      </c>
      <c r="H220" s="18">
        <f t="shared" si="3"/>
        <v>2.1</v>
      </c>
      <c r="I220" s="28"/>
    </row>
    <row r="221" spans="1:9" ht="33.75" customHeight="1" x14ac:dyDescent="0.25">
      <c r="A221" s="41" t="s">
        <v>157</v>
      </c>
      <c r="B221" s="55" t="s">
        <v>421</v>
      </c>
      <c r="C221" s="19" t="s">
        <v>422</v>
      </c>
      <c r="D221" s="29">
        <v>2.1</v>
      </c>
      <c r="E221" s="17" t="s">
        <v>1</v>
      </c>
      <c r="F221" s="27">
        <v>1</v>
      </c>
      <c r="G221" s="17" t="s">
        <v>3</v>
      </c>
      <c r="H221" s="18">
        <f t="shared" si="3"/>
        <v>2.1</v>
      </c>
      <c r="I221" s="28"/>
    </row>
    <row r="222" spans="1:9" ht="33.75" customHeight="1" x14ac:dyDescent="0.25">
      <c r="A222" s="41" t="s">
        <v>157</v>
      </c>
      <c r="B222" s="55" t="s">
        <v>423</v>
      </c>
      <c r="C222" s="19" t="s">
        <v>424</v>
      </c>
      <c r="D222" s="29">
        <v>25</v>
      </c>
      <c r="E222" s="17" t="s">
        <v>1</v>
      </c>
      <c r="F222" s="27">
        <v>1</v>
      </c>
      <c r="G222" s="17" t="s">
        <v>3</v>
      </c>
      <c r="H222" s="18">
        <f t="shared" si="3"/>
        <v>25</v>
      </c>
      <c r="I222" s="28"/>
    </row>
    <row r="223" spans="1:9" ht="33.75" customHeight="1" x14ac:dyDescent="0.25">
      <c r="A223" s="41" t="s">
        <v>157</v>
      </c>
      <c r="B223" s="55" t="s">
        <v>393</v>
      </c>
      <c r="C223" s="19" t="s">
        <v>394</v>
      </c>
      <c r="D223" s="29">
        <v>1950</v>
      </c>
      <c r="E223" s="17" t="s">
        <v>1</v>
      </c>
      <c r="F223" s="27">
        <v>1</v>
      </c>
      <c r="G223" s="17" t="s">
        <v>3</v>
      </c>
      <c r="H223" s="18">
        <f>D223*F223</f>
        <v>1950</v>
      </c>
      <c r="I223" s="28"/>
    </row>
    <row r="224" spans="1:9" ht="33.75" customHeight="1" x14ac:dyDescent="0.25">
      <c r="A224" s="41" t="s">
        <v>157</v>
      </c>
      <c r="B224" s="55" t="s">
        <v>442</v>
      </c>
      <c r="C224" s="19" t="s">
        <v>428</v>
      </c>
      <c r="D224" s="29">
        <v>365</v>
      </c>
      <c r="E224" s="17" t="s">
        <v>1</v>
      </c>
      <c r="F224" s="27">
        <v>1</v>
      </c>
      <c r="G224" s="17" t="s">
        <v>3</v>
      </c>
      <c r="H224" s="18">
        <f t="shared" si="3"/>
        <v>365</v>
      </c>
      <c r="I224" s="28"/>
    </row>
    <row r="225" spans="1:9" ht="33.75" customHeight="1" x14ac:dyDescent="0.25">
      <c r="A225" s="41" t="s">
        <v>157</v>
      </c>
      <c r="B225" s="55" t="s">
        <v>443</v>
      </c>
      <c r="C225" s="19" t="s">
        <v>429</v>
      </c>
      <c r="D225" s="29">
        <v>1668</v>
      </c>
      <c r="E225" s="17" t="s">
        <v>1</v>
      </c>
      <c r="F225" s="27">
        <v>1</v>
      </c>
      <c r="G225" s="17" t="s">
        <v>3</v>
      </c>
      <c r="H225" s="18">
        <f t="shared" si="3"/>
        <v>1668</v>
      </c>
      <c r="I225" s="28"/>
    </row>
    <row r="226" spans="1:9" ht="33.75" customHeight="1" x14ac:dyDescent="0.25">
      <c r="A226" s="41" t="s">
        <v>157</v>
      </c>
      <c r="B226" s="55" t="s">
        <v>444</v>
      </c>
      <c r="C226" s="19" t="s">
        <v>430</v>
      </c>
      <c r="D226" s="29">
        <v>367</v>
      </c>
      <c r="E226" s="17" t="s">
        <v>1</v>
      </c>
      <c r="F226" s="27">
        <v>1</v>
      </c>
      <c r="G226" s="17" t="s">
        <v>3</v>
      </c>
      <c r="H226" s="18">
        <f t="shared" si="3"/>
        <v>367</v>
      </c>
      <c r="I226" s="28"/>
    </row>
    <row r="227" spans="1:9" ht="33.75" customHeight="1" x14ac:dyDescent="0.25">
      <c r="A227" s="41" t="s">
        <v>157</v>
      </c>
      <c r="B227" s="55" t="s">
        <v>445</v>
      </c>
      <c r="C227" s="19" t="s">
        <v>431</v>
      </c>
      <c r="D227" s="29">
        <v>320</v>
      </c>
      <c r="E227" s="17" t="s">
        <v>1</v>
      </c>
      <c r="F227" s="27">
        <v>2</v>
      </c>
      <c r="G227" s="17" t="s">
        <v>3</v>
      </c>
      <c r="H227" s="18">
        <f t="shared" si="3"/>
        <v>640</v>
      </c>
      <c r="I227" s="28"/>
    </row>
    <row r="228" spans="1:9" ht="33.75" customHeight="1" x14ac:dyDescent="0.25">
      <c r="A228" s="41" t="s">
        <v>157</v>
      </c>
      <c r="B228" s="55" t="s">
        <v>446</v>
      </c>
      <c r="C228" s="19" t="s">
        <v>432</v>
      </c>
      <c r="D228" s="29">
        <v>339</v>
      </c>
      <c r="E228" s="17" t="s">
        <v>1</v>
      </c>
      <c r="F228" s="27">
        <v>1</v>
      </c>
      <c r="G228" s="17" t="s">
        <v>3</v>
      </c>
      <c r="H228" s="18">
        <f t="shared" si="3"/>
        <v>339</v>
      </c>
      <c r="I228" s="28"/>
    </row>
    <row r="229" spans="1:9" ht="33.75" customHeight="1" x14ac:dyDescent="0.25">
      <c r="A229" s="41" t="s">
        <v>157</v>
      </c>
      <c r="B229" s="55" t="s">
        <v>447</v>
      </c>
      <c r="C229" s="19" t="s">
        <v>433</v>
      </c>
      <c r="D229" s="29">
        <v>541</v>
      </c>
      <c r="E229" s="17" t="s">
        <v>1</v>
      </c>
      <c r="F229" s="27">
        <v>1</v>
      </c>
      <c r="G229" s="17" t="s">
        <v>3</v>
      </c>
      <c r="H229" s="18">
        <f t="shared" si="3"/>
        <v>541</v>
      </c>
      <c r="I229" s="28"/>
    </row>
    <row r="230" spans="1:9" ht="33.75" customHeight="1" x14ac:dyDescent="0.25">
      <c r="A230" s="41" t="s">
        <v>157</v>
      </c>
      <c r="B230" s="55" t="s">
        <v>448</v>
      </c>
      <c r="C230" s="19" t="s">
        <v>434</v>
      </c>
      <c r="D230" s="29">
        <v>980</v>
      </c>
      <c r="E230" s="17" t="s">
        <v>1</v>
      </c>
      <c r="F230" s="27">
        <v>1</v>
      </c>
      <c r="G230" s="17" t="s">
        <v>3</v>
      </c>
      <c r="H230" s="18">
        <f t="shared" si="3"/>
        <v>980</v>
      </c>
      <c r="I230" s="28"/>
    </row>
    <row r="231" spans="1:9" ht="33.75" customHeight="1" x14ac:dyDescent="0.25">
      <c r="A231" s="41" t="s">
        <v>157</v>
      </c>
      <c r="B231" s="55" t="s">
        <v>449</v>
      </c>
      <c r="C231" s="19" t="s">
        <v>435</v>
      </c>
      <c r="D231" s="29">
        <v>566</v>
      </c>
      <c r="E231" s="17" t="s">
        <v>1</v>
      </c>
      <c r="F231" s="27">
        <v>1</v>
      </c>
      <c r="G231" s="17" t="s">
        <v>3</v>
      </c>
      <c r="H231" s="18">
        <f t="shared" si="3"/>
        <v>566</v>
      </c>
      <c r="I231" s="28"/>
    </row>
    <row r="232" spans="1:9" ht="33.75" customHeight="1" x14ac:dyDescent="0.25">
      <c r="A232" s="41" t="s">
        <v>157</v>
      </c>
      <c r="B232" s="55" t="s">
        <v>450</v>
      </c>
      <c r="C232" s="19" t="s">
        <v>436</v>
      </c>
      <c r="D232" s="29">
        <v>829</v>
      </c>
      <c r="E232" s="17" t="s">
        <v>1</v>
      </c>
      <c r="F232" s="27">
        <v>1</v>
      </c>
      <c r="G232" s="17" t="s">
        <v>3</v>
      </c>
      <c r="H232" s="18">
        <f t="shared" si="3"/>
        <v>829</v>
      </c>
      <c r="I232" s="28"/>
    </row>
    <row r="233" spans="1:9" ht="33.75" customHeight="1" x14ac:dyDescent="0.25">
      <c r="A233" s="41" t="s">
        <v>157</v>
      </c>
      <c r="B233" s="55" t="s">
        <v>451</v>
      </c>
      <c r="C233" s="19" t="s">
        <v>437</v>
      </c>
      <c r="D233" s="29">
        <v>752</v>
      </c>
      <c r="E233" s="17" t="s">
        <v>1</v>
      </c>
      <c r="F233" s="27">
        <v>1</v>
      </c>
      <c r="G233" s="17" t="s">
        <v>3</v>
      </c>
      <c r="H233" s="18">
        <f t="shared" si="3"/>
        <v>752</v>
      </c>
      <c r="I233" s="28"/>
    </row>
    <row r="234" spans="1:9" ht="33.75" customHeight="1" x14ac:dyDescent="0.25">
      <c r="A234" s="41" t="s">
        <v>157</v>
      </c>
      <c r="B234" s="55" t="s">
        <v>452</v>
      </c>
      <c r="C234" s="19" t="s">
        <v>438</v>
      </c>
      <c r="D234" s="29">
        <v>2053</v>
      </c>
      <c r="E234" s="17" t="s">
        <v>1</v>
      </c>
      <c r="F234" s="27">
        <v>1</v>
      </c>
      <c r="G234" s="17" t="s">
        <v>3</v>
      </c>
      <c r="H234" s="18">
        <f t="shared" si="3"/>
        <v>2053</v>
      </c>
      <c r="I234" s="28"/>
    </row>
    <row r="235" spans="1:9" ht="33.75" customHeight="1" x14ac:dyDescent="0.25">
      <c r="A235" s="41" t="s">
        <v>157</v>
      </c>
      <c r="B235" s="55" t="s">
        <v>453</v>
      </c>
      <c r="C235" s="19" t="s">
        <v>439</v>
      </c>
      <c r="D235" s="29">
        <v>959</v>
      </c>
      <c r="E235" s="17" t="s">
        <v>1</v>
      </c>
      <c r="F235" s="27">
        <v>1</v>
      </c>
      <c r="G235" s="17" t="s">
        <v>3</v>
      </c>
      <c r="H235" s="18">
        <f t="shared" si="3"/>
        <v>959</v>
      </c>
      <c r="I235" s="28"/>
    </row>
    <row r="236" spans="1:9" ht="33.75" customHeight="1" x14ac:dyDescent="0.25">
      <c r="A236" s="41" t="s">
        <v>157</v>
      </c>
      <c r="B236" s="55" t="s">
        <v>454</v>
      </c>
      <c r="C236" s="19" t="s">
        <v>440</v>
      </c>
      <c r="D236" s="29">
        <v>1119</v>
      </c>
      <c r="E236" s="17" t="s">
        <v>1</v>
      </c>
      <c r="F236" s="27">
        <v>1</v>
      </c>
      <c r="G236" s="17" t="s">
        <v>3</v>
      </c>
      <c r="H236" s="18">
        <f t="shared" si="3"/>
        <v>1119</v>
      </c>
      <c r="I236" s="28"/>
    </row>
    <row r="237" spans="1:9" ht="33.75" customHeight="1" x14ac:dyDescent="0.25">
      <c r="A237" s="41" t="s">
        <v>157</v>
      </c>
      <c r="B237" s="55" t="s">
        <v>455</v>
      </c>
      <c r="C237" s="19" t="s">
        <v>441</v>
      </c>
      <c r="D237" s="29">
        <v>780</v>
      </c>
      <c r="E237" s="17" t="s">
        <v>1</v>
      </c>
      <c r="F237" s="27">
        <v>1</v>
      </c>
      <c r="G237" s="17" t="s">
        <v>3</v>
      </c>
      <c r="H237" s="18">
        <f t="shared" si="3"/>
        <v>780</v>
      </c>
      <c r="I237" s="28"/>
    </row>
    <row r="238" spans="1:9" ht="5.25" customHeight="1" x14ac:dyDescent="0.25">
      <c r="A238" s="13"/>
      <c r="B238" s="13"/>
      <c r="C238" s="14"/>
      <c r="D238" s="15"/>
      <c r="E238" s="14"/>
      <c r="F238" s="14"/>
      <c r="G238" s="16"/>
      <c r="H238" s="14"/>
    </row>
    <row r="239" spans="1:9" ht="21" customHeight="1" x14ac:dyDescent="0.25">
      <c r="A239" s="60" t="s">
        <v>9</v>
      </c>
      <c r="B239" s="60"/>
      <c r="C239" s="60"/>
      <c r="E239" s="20" t="s">
        <v>7</v>
      </c>
      <c r="F239" s="62">
        <f>SUM(H20:H237)</f>
        <v>64892.250000000015</v>
      </c>
      <c r="G239" s="62"/>
      <c r="H239" s="62"/>
    </row>
    <row r="240" spans="1:9" ht="18" x14ac:dyDescent="0.25">
      <c r="A240" s="61"/>
      <c r="B240" s="61"/>
      <c r="C240" s="61"/>
      <c r="E240" s="21" t="s">
        <v>8</v>
      </c>
      <c r="F240" s="63">
        <f>IF(F239=0,0,IF(F239&lt;300,24.6,0))</f>
        <v>0</v>
      </c>
      <c r="G240" s="63"/>
      <c r="H240" s="63"/>
    </row>
    <row r="241" spans="1:8" ht="21" x14ac:dyDescent="0.25">
      <c r="A241" s="61"/>
      <c r="B241" s="61"/>
      <c r="C241" s="61"/>
      <c r="E241" s="20" t="s">
        <v>4</v>
      </c>
      <c r="F241" s="64">
        <f>SUM(F239:H240)</f>
        <v>64892.250000000015</v>
      </c>
      <c r="G241" s="64"/>
      <c r="H241" s="64"/>
    </row>
    <row r="242" spans="1:8" ht="18" customHeight="1" x14ac:dyDescent="0.25">
      <c r="A242" s="61"/>
      <c r="B242" s="61"/>
      <c r="C242" s="61"/>
      <c r="D242" s="65" t="str">
        <f>IF(F241=0,"",IF(F241&lt;100,"Twoje zamówienie jest poniżej 100,00 zł brutto!",""))</f>
        <v/>
      </c>
      <c r="E242" s="65"/>
      <c r="F242" s="65"/>
      <c r="G242" s="65"/>
      <c r="H242" s="65"/>
    </row>
    <row r="243" spans="1:8" ht="12.75" customHeight="1" x14ac:dyDescent="0.25">
      <c r="A243" s="61"/>
      <c r="B243" s="61"/>
      <c r="C243" s="61"/>
      <c r="D243" s="22"/>
      <c r="E243" s="23"/>
      <c r="F243" s="24"/>
      <c r="G243" s="25" t="str">
        <f>IF(F241=0,"",(IF(F241&lt;300,"Do darmowej wysyłki brakuje:","")))</f>
        <v/>
      </c>
      <c r="H243" s="26" t="str">
        <f>IF(F241&lt;100,"",IF(F239&lt;300,300-F239,""))</f>
        <v/>
      </c>
    </row>
    <row r="244" spans="1:8" ht="12.75" customHeight="1" x14ac:dyDescent="0.25">
      <c r="A244" s="61"/>
      <c r="B244" s="61"/>
      <c r="C244" s="61"/>
      <c r="E244" s="9"/>
      <c r="F244" s="10"/>
      <c r="G244" s="9"/>
      <c r="H244" s="8"/>
    </row>
    <row r="245" spans="1:8" x14ac:dyDescent="0.25">
      <c r="E245" s="9"/>
      <c r="F245" s="10"/>
      <c r="G245" s="9"/>
      <c r="H245" s="8"/>
    </row>
    <row r="246" spans="1:8" x14ac:dyDescent="0.25">
      <c r="E246" s="9"/>
      <c r="F246" s="10"/>
      <c r="G246" s="9"/>
      <c r="H246" s="8"/>
    </row>
    <row r="247" spans="1:8" x14ac:dyDescent="0.25">
      <c r="E247" s="9"/>
      <c r="F247" s="10"/>
      <c r="G247" s="9"/>
      <c r="H247" s="8"/>
    </row>
    <row r="248" spans="1:8" x14ac:dyDescent="0.25">
      <c r="E248" s="9"/>
      <c r="F248" s="10"/>
      <c r="G248" s="9"/>
      <c r="H248" s="8"/>
    </row>
  </sheetData>
  <sheetProtection autoFilter="0"/>
  <autoFilter ref="A18:H237"/>
  <mergeCells count="7">
    <mergeCell ref="A17:H17"/>
    <mergeCell ref="A16:H16"/>
    <mergeCell ref="A239:C244"/>
    <mergeCell ref="F239:H239"/>
    <mergeCell ref="F240:H240"/>
    <mergeCell ref="F241:H241"/>
    <mergeCell ref="D242:H242"/>
  </mergeCells>
  <conditionalFormatting sqref="D242:H242">
    <cfRule type="cellIs" dxfId="1" priority="43" operator="equal">
      <formula>"Twoje zamówienie jest poniżej 100,00 zł brutto!"</formula>
    </cfRule>
  </conditionalFormatting>
  <conditionalFormatting sqref="H20:H237">
    <cfRule type="cellIs" dxfId="0" priority="30" operator="equal">
      <formula>0</formula>
    </cfRule>
  </conditionalFormatting>
  <pageMargins left="0.25" right="0.25" top="0.75" bottom="0.75" header="0.3" footer="0.3"/>
  <pageSetup paperSize="9" scale="78" fitToHeight="0" orientation="portrait" r:id="rId1"/>
  <rowBreaks count="1" manualBreakCount="1">
    <brk id="16" max="6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Przyroda </vt:lpstr>
      <vt:lpstr>'Przyroda '!Obszar_wydruku</vt:lpstr>
    </vt:vector>
  </TitlesOfParts>
  <Company>Jangar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Pracownia Przyrodnicza Szkoła Podstawowa</dc:title>
  <dc:creator>Jangar</dc:creator>
  <cp:lastModifiedBy>Kasia</cp:lastModifiedBy>
  <cp:lastPrinted>2016-01-14T12:21:36Z</cp:lastPrinted>
  <dcterms:created xsi:type="dcterms:W3CDTF">2003-10-07T12:23:27Z</dcterms:created>
  <dcterms:modified xsi:type="dcterms:W3CDTF">2020-04-27T12:53:17Z</dcterms:modified>
</cp:coreProperties>
</file>